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\Documents\"/>
    </mc:Choice>
  </mc:AlternateContent>
  <bookViews>
    <workbookView xWindow="0" yWindow="0" windowWidth="20520" windowHeight="9045"/>
  </bookViews>
  <sheets>
    <sheet name="Prosument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10" i="1" l="1"/>
  <c r="B11" i="1"/>
  <c r="C20" i="1" l="1"/>
  <c r="F20" i="1"/>
  <c r="H20" i="1"/>
  <c r="B20" i="1"/>
  <c r="D20" i="1"/>
  <c r="G20" i="1" l="1"/>
  <c r="I20" i="1"/>
  <c r="E20" i="1"/>
  <c r="B21" i="1" l="1"/>
  <c r="D21" i="1" s="1"/>
  <c r="G21" i="1" s="1"/>
  <c r="H21" i="1"/>
  <c r="C21" i="1"/>
  <c r="I21" i="1" l="1"/>
  <c r="E21" i="1" l="1"/>
  <c r="B22" i="1" l="1"/>
  <c r="D22" i="1" s="1"/>
  <c r="G22" i="1" s="1"/>
  <c r="C22" i="1"/>
  <c r="H22" i="1"/>
  <c r="E22" i="1" l="1"/>
  <c r="B23" i="1"/>
  <c r="D23" i="1" s="1"/>
  <c r="G23" i="1" s="1"/>
  <c r="C23" i="1"/>
  <c r="H23" i="1"/>
  <c r="I22" i="1"/>
  <c r="E23" i="1" l="1"/>
  <c r="I23" i="1"/>
  <c r="H24" i="1" l="1"/>
  <c r="B24" i="1"/>
  <c r="D24" i="1" s="1"/>
  <c r="G24" i="1" s="1"/>
  <c r="C24" i="1"/>
  <c r="I24" i="1" l="1"/>
  <c r="E24" i="1"/>
  <c r="C25" i="1" l="1"/>
  <c r="B25" i="1"/>
  <c r="D25" i="1" s="1"/>
  <c r="G25" i="1" s="1"/>
  <c r="H25" i="1"/>
  <c r="I25" i="1" l="1"/>
  <c r="E25" i="1"/>
  <c r="C26" i="1" l="1"/>
  <c r="H26" i="1"/>
  <c r="B26" i="1"/>
  <c r="D26" i="1" s="1"/>
  <c r="G26" i="1" s="1"/>
  <c r="E26" i="1" l="1"/>
  <c r="I26" i="1"/>
  <c r="C27" i="1" l="1"/>
  <c r="B27" i="1"/>
  <c r="D27" i="1" s="1"/>
  <c r="G27" i="1" s="1"/>
  <c r="H27" i="1"/>
  <c r="I27" i="1" l="1"/>
  <c r="E27" i="1"/>
  <c r="C28" i="1" l="1"/>
  <c r="H28" i="1"/>
  <c r="B28" i="1"/>
  <c r="D28" i="1" s="1"/>
  <c r="G28" i="1" s="1"/>
  <c r="E28" i="1" l="1"/>
  <c r="I28" i="1"/>
  <c r="C29" i="1" l="1"/>
  <c r="B29" i="1"/>
  <c r="D29" i="1" s="1"/>
  <c r="G29" i="1" s="1"/>
  <c r="H29" i="1"/>
  <c r="I29" i="1" s="1"/>
  <c r="E29" i="1" l="1"/>
  <c r="H30" i="1" l="1"/>
  <c r="C30" i="1"/>
  <c r="B30" i="1"/>
  <c r="D30" i="1" s="1"/>
  <c r="G30" i="1" s="1"/>
  <c r="E30" i="1" l="1"/>
  <c r="I30" i="1"/>
  <c r="B31" i="1" l="1"/>
  <c r="D31" i="1" s="1"/>
  <c r="G31" i="1" s="1"/>
  <c r="C31" i="1"/>
  <c r="H31" i="1"/>
  <c r="I31" i="1" s="1"/>
  <c r="E31" i="1" l="1"/>
  <c r="C32" i="1" l="1"/>
  <c r="H32" i="1"/>
  <c r="F32" i="1"/>
  <c r="B32" i="1"/>
  <c r="D32" i="1" s="1"/>
  <c r="G32" i="1" l="1"/>
  <c r="E32" i="1"/>
  <c r="I32" i="1"/>
  <c r="C33" i="1" l="1"/>
  <c r="B33" i="1"/>
  <c r="D33" i="1" s="1"/>
  <c r="G33" i="1" s="1"/>
  <c r="H33" i="1"/>
  <c r="I33" i="1" l="1"/>
  <c r="E33" i="1"/>
  <c r="B34" i="1" l="1"/>
  <c r="D34" i="1" s="1"/>
  <c r="G34" i="1" s="1"/>
  <c r="C34" i="1"/>
  <c r="H34" i="1"/>
  <c r="I34" i="1" s="1"/>
  <c r="E34" i="1" l="1"/>
  <c r="C35" i="1" l="1"/>
  <c r="B35" i="1"/>
  <c r="D35" i="1" s="1"/>
  <c r="G35" i="1" s="1"/>
  <c r="H35" i="1"/>
  <c r="I35" i="1" s="1"/>
  <c r="E35" i="1" l="1"/>
  <c r="B36" i="1" l="1"/>
  <c r="D36" i="1" s="1"/>
  <c r="G36" i="1" s="1"/>
  <c r="C36" i="1"/>
  <c r="H36" i="1"/>
  <c r="I36" i="1" l="1"/>
  <c r="E36" i="1"/>
  <c r="C37" i="1" l="1"/>
  <c r="B37" i="1"/>
  <c r="D37" i="1" s="1"/>
  <c r="G37" i="1" s="1"/>
  <c r="H37" i="1"/>
  <c r="I37" i="1" l="1"/>
  <c r="E37" i="1"/>
  <c r="B38" i="1" l="1"/>
  <c r="D38" i="1" s="1"/>
  <c r="G38" i="1" s="1"/>
  <c r="H38" i="1"/>
  <c r="I38" i="1" s="1"/>
  <c r="C38" i="1"/>
  <c r="E38" i="1" l="1"/>
  <c r="H39" i="1" l="1"/>
  <c r="C39" i="1"/>
  <c r="B39" i="1"/>
  <c r="D39" i="1" s="1"/>
  <c r="G39" i="1" s="1"/>
  <c r="E39" i="1" l="1"/>
  <c r="I39" i="1"/>
  <c r="B40" i="1" l="1"/>
  <c r="D40" i="1" s="1"/>
  <c r="G40" i="1" s="1"/>
  <c r="C40" i="1"/>
  <c r="H40" i="1"/>
  <c r="I40" i="1" l="1"/>
  <c r="E40" i="1"/>
  <c r="C41" i="1" l="1"/>
  <c r="H41" i="1"/>
  <c r="B41" i="1"/>
  <c r="D41" i="1" s="1"/>
  <c r="G41" i="1" s="1"/>
  <c r="E41" i="1" l="1"/>
  <c r="I41" i="1"/>
  <c r="B42" i="1" l="1"/>
  <c r="D42" i="1" s="1"/>
  <c r="G42" i="1" s="1"/>
  <c r="H42" i="1"/>
  <c r="C42" i="1"/>
  <c r="I42" i="1" l="1"/>
  <c r="E42" i="1"/>
  <c r="B43" i="1" l="1"/>
  <c r="D43" i="1" s="1"/>
  <c r="G43" i="1" s="1"/>
  <c r="C43" i="1"/>
  <c r="H43" i="1"/>
  <c r="I43" i="1" s="1"/>
  <c r="E43" i="1" l="1"/>
  <c r="C44" i="1" l="1"/>
  <c r="F44" i="1"/>
  <c r="H44" i="1"/>
  <c r="B44" i="1"/>
  <c r="D44" i="1" s="1"/>
  <c r="G44" i="1" l="1"/>
  <c r="I44" i="1"/>
  <c r="E44" i="1"/>
  <c r="B45" i="1" l="1"/>
  <c r="D45" i="1" s="1"/>
  <c r="G45" i="1" s="1"/>
  <c r="H45" i="1"/>
  <c r="I45" i="1" s="1"/>
  <c r="C45" i="1"/>
  <c r="E45" i="1" l="1"/>
  <c r="H46" i="1" l="1"/>
  <c r="B46" i="1"/>
  <c r="D46" i="1" s="1"/>
  <c r="G46" i="1" s="1"/>
  <c r="C46" i="1"/>
  <c r="E46" i="1" l="1"/>
  <c r="I46" i="1"/>
  <c r="H47" i="1" l="1"/>
  <c r="C47" i="1"/>
  <c r="B47" i="1"/>
  <c r="D47" i="1" s="1"/>
  <c r="G47" i="1" s="1"/>
  <c r="E47" i="1" l="1"/>
  <c r="I47" i="1"/>
  <c r="H48" i="1" l="1"/>
  <c r="B48" i="1"/>
  <c r="D48" i="1" s="1"/>
  <c r="G48" i="1" s="1"/>
  <c r="C48" i="1"/>
  <c r="I48" i="1" l="1"/>
  <c r="E48" i="1"/>
  <c r="B49" i="1" l="1"/>
  <c r="C49" i="1"/>
  <c r="H49" i="1"/>
  <c r="I49" i="1" s="1"/>
  <c r="D49" i="1" l="1"/>
  <c r="E49" i="1" l="1"/>
  <c r="G49" i="1"/>
  <c r="B50" i="1"/>
  <c r="D50" i="1" s="1"/>
  <c r="H50" i="1"/>
  <c r="C50" i="1"/>
  <c r="E50" i="1" l="1"/>
  <c r="G50" i="1"/>
  <c r="I50" i="1"/>
  <c r="C51" i="1"/>
  <c r="H51" i="1"/>
  <c r="B51" i="1"/>
  <c r="D51" i="1" s="1"/>
  <c r="G51" i="1" s="1"/>
  <c r="E51" i="1" l="1"/>
  <c r="I51" i="1"/>
  <c r="H52" i="1" l="1"/>
  <c r="C52" i="1"/>
  <c r="B52" i="1"/>
  <c r="D52" i="1" s="1"/>
  <c r="G52" i="1" s="1"/>
  <c r="E52" i="1" l="1"/>
  <c r="I52" i="1"/>
  <c r="C53" i="1" l="1"/>
  <c r="B53" i="1"/>
  <c r="D53" i="1" s="1"/>
  <c r="G53" i="1" s="1"/>
  <c r="H53" i="1"/>
  <c r="I53" i="1" l="1"/>
  <c r="E53" i="1"/>
  <c r="H54" i="1" l="1"/>
  <c r="C54" i="1"/>
  <c r="B54" i="1"/>
  <c r="D54" i="1" s="1"/>
  <c r="G54" i="1" s="1"/>
  <c r="E54" i="1" l="1"/>
  <c r="I54" i="1"/>
  <c r="H55" i="1" l="1"/>
  <c r="C55" i="1"/>
  <c r="B55" i="1"/>
  <c r="D55" i="1" s="1"/>
  <c r="G55" i="1" s="1"/>
  <c r="E55" i="1" l="1"/>
  <c r="I55" i="1"/>
  <c r="F56" i="1" l="1"/>
  <c r="B56" i="1"/>
  <c r="D56" i="1" s="1"/>
  <c r="G56" i="1" s="1"/>
  <c r="H56" i="1"/>
  <c r="C56" i="1"/>
  <c r="E56" i="1" l="1"/>
  <c r="I56" i="1"/>
  <c r="H57" i="1" l="1"/>
  <c r="B57" i="1"/>
  <c r="D57" i="1" s="1"/>
  <c r="G57" i="1" s="1"/>
  <c r="C57" i="1"/>
  <c r="I57" i="1" l="1"/>
  <c r="E57" i="1"/>
  <c r="H58" i="1" l="1"/>
  <c r="C58" i="1"/>
  <c r="B58" i="1"/>
  <c r="D58" i="1" s="1"/>
  <c r="G58" i="1" s="1"/>
  <c r="E58" i="1" l="1"/>
  <c r="I58" i="1"/>
  <c r="C59" i="1" l="1"/>
  <c r="B59" i="1"/>
  <c r="D59" i="1" s="1"/>
  <c r="G59" i="1" s="1"/>
  <c r="H59" i="1"/>
  <c r="I59" i="1" l="1"/>
  <c r="E59" i="1"/>
  <c r="B60" i="1" l="1"/>
  <c r="D60" i="1" s="1"/>
  <c r="G60" i="1" s="1"/>
  <c r="H60" i="1"/>
  <c r="C60" i="1"/>
  <c r="I60" i="1" l="1"/>
  <c r="E60" i="1"/>
  <c r="B61" i="1" l="1"/>
  <c r="D61" i="1" s="1"/>
  <c r="G61" i="1" s="1"/>
  <c r="H61" i="1"/>
  <c r="C61" i="1"/>
  <c r="I61" i="1" l="1"/>
  <c r="E61" i="1"/>
  <c r="C62" i="1" l="1"/>
  <c r="H62" i="1"/>
  <c r="B62" i="1"/>
  <c r="D62" i="1" s="1"/>
  <c r="G62" i="1" s="1"/>
  <c r="E62" i="1" l="1"/>
  <c r="I62" i="1"/>
  <c r="B63" i="1" l="1"/>
  <c r="D63" i="1" s="1"/>
  <c r="G63" i="1" s="1"/>
  <c r="H63" i="1"/>
  <c r="C63" i="1"/>
  <c r="I63" i="1" l="1"/>
  <c r="E63" i="1"/>
  <c r="H64" i="1" l="1"/>
  <c r="C64" i="1"/>
  <c r="B64" i="1"/>
  <c r="D64" i="1" s="1"/>
  <c r="G64" i="1" s="1"/>
  <c r="E64" i="1" l="1"/>
  <c r="I64" i="1"/>
  <c r="B65" i="1" l="1"/>
  <c r="C65" i="1"/>
  <c r="H65" i="1"/>
  <c r="I65" i="1" l="1"/>
  <c r="D65" i="1"/>
  <c r="E65" i="1" l="1"/>
  <c r="B66" i="1" s="1"/>
  <c r="D66" i="1" s="1"/>
  <c r="G65" i="1"/>
  <c r="C66" i="1"/>
  <c r="H66" i="1"/>
  <c r="I66" i="1" s="1"/>
  <c r="E66" i="1" l="1"/>
  <c r="G66" i="1"/>
  <c r="B67" i="1"/>
  <c r="D67" i="1" s="1"/>
  <c r="G67" i="1" s="1"/>
  <c r="C67" i="1"/>
  <c r="H67" i="1"/>
  <c r="I67" i="1" l="1"/>
  <c r="E67" i="1"/>
  <c r="H68" i="1" l="1"/>
  <c r="C68" i="1"/>
  <c r="F68" i="1"/>
  <c r="B68" i="1"/>
  <c r="D68" i="1" s="1"/>
  <c r="G68" i="1" l="1"/>
  <c r="E68" i="1"/>
  <c r="I68" i="1"/>
  <c r="C69" i="1" l="1"/>
  <c r="B69" i="1"/>
  <c r="H69" i="1"/>
  <c r="D69" i="1" l="1"/>
  <c r="I69" i="1"/>
  <c r="E69" i="1" l="1"/>
  <c r="G69" i="1"/>
  <c r="B70" i="1"/>
  <c r="H70" i="1"/>
  <c r="I70" i="1" s="1"/>
  <c r="C70" i="1"/>
  <c r="D70" i="1" l="1"/>
  <c r="E70" i="1" l="1"/>
  <c r="G70" i="1"/>
  <c r="B71" i="1"/>
  <c r="C71" i="1"/>
  <c r="H71" i="1"/>
  <c r="I71" i="1" l="1"/>
  <c r="D71" i="1"/>
  <c r="E71" i="1" l="1"/>
  <c r="G71" i="1"/>
  <c r="B72" i="1"/>
  <c r="C72" i="1"/>
  <c r="H72" i="1"/>
  <c r="I72" i="1" l="1"/>
  <c r="D72" i="1"/>
  <c r="E72" i="1" l="1"/>
  <c r="G72" i="1"/>
  <c r="H73" i="1"/>
  <c r="B73" i="1"/>
  <c r="D73" i="1" s="1"/>
  <c r="C73" i="1"/>
  <c r="E73" i="1" l="1"/>
  <c r="G73" i="1"/>
  <c r="H74" i="1"/>
  <c r="B74" i="1"/>
  <c r="D74" i="1" s="1"/>
  <c r="C74" i="1"/>
  <c r="I73" i="1"/>
  <c r="E74" i="1" l="1"/>
  <c r="G74" i="1"/>
  <c r="C75" i="1"/>
  <c r="H75" i="1"/>
  <c r="B75" i="1"/>
  <c r="D75" i="1" s="1"/>
  <c r="I74" i="1"/>
  <c r="E75" i="1" l="1"/>
  <c r="B76" i="1" s="1"/>
  <c r="D76" i="1" s="1"/>
  <c r="G75" i="1"/>
  <c r="I75" i="1"/>
  <c r="H76" i="1"/>
  <c r="C76" i="1"/>
  <c r="E76" i="1" l="1"/>
  <c r="B77" i="1" s="1"/>
  <c r="D77" i="1" s="1"/>
  <c r="G77" i="1" s="1"/>
  <c r="G76" i="1"/>
  <c r="I76" i="1"/>
  <c r="C77" i="1" l="1"/>
  <c r="H77" i="1"/>
  <c r="I77" i="1" s="1"/>
  <c r="E77" i="1"/>
  <c r="C78" i="1" l="1"/>
  <c r="B78" i="1"/>
  <c r="D78" i="1" s="1"/>
  <c r="G78" i="1" s="1"/>
  <c r="H78" i="1"/>
  <c r="I78" i="1" s="1"/>
  <c r="E78" i="1" l="1"/>
  <c r="C79" i="1" l="1"/>
  <c r="H79" i="1"/>
  <c r="B79" i="1"/>
  <c r="D79" i="1" s="1"/>
  <c r="G79" i="1" s="1"/>
  <c r="E79" i="1" l="1"/>
  <c r="I79" i="1"/>
  <c r="F80" i="1" l="1"/>
  <c r="C80" i="1"/>
  <c r="H80" i="1"/>
  <c r="B80" i="1"/>
  <c r="D80" i="1" s="1"/>
  <c r="G80" i="1" s="1"/>
  <c r="E80" i="1" l="1"/>
  <c r="I80" i="1"/>
  <c r="C81" i="1" l="1"/>
  <c r="H81" i="1"/>
  <c r="B81" i="1"/>
  <c r="D81" i="1" s="1"/>
  <c r="G81" i="1" s="1"/>
  <c r="E81" i="1" l="1"/>
  <c r="I81" i="1"/>
  <c r="B82" i="1" l="1"/>
  <c r="D82" i="1" s="1"/>
  <c r="G82" i="1" s="1"/>
  <c r="C82" i="1"/>
  <c r="H82" i="1"/>
  <c r="I82" i="1" s="1"/>
  <c r="E82" i="1" l="1"/>
  <c r="C83" i="1" l="1"/>
  <c r="H83" i="1"/>
  <c r="B83" i="1"/>
  <c r="D83" i="1" s="1"/>
  <c r="G83" i="1" s="1"/>
  <c r="E83" i="1" l="1"/>
  <c r="I83" i="1"/>
  <c r="B84" i="1" l="1"/>
  <c r="D84" i="1" s="1"/>
  <c r="G84" i="1" s="1"/>
  <c r="C84" i="1"/>
  <c r="H84" i="1"/>
  <c r="I84" i="1" s="1"/>
  <c r="E84" i="1" l="1"/>
  <c r="B85" i="1" l="1"/>
  <c r="D85" i="1" s="1"/>
  <c r="G85" i="1" s="1"/>
  <c r="H85" i="1"/>
  <c r="C85" i="1"/>
  <c r="I85" i="1" l="1"/>
  <c r="E85" i="1"/>
  <c r="B86" i="1" l="1"/>
  <c r="D86" i="1" s="1"/>
  <c r="G86" i="1" s="1"/>
  <c r="H86" i="1"/>
  <c r="I86" i="1" s="1"/>
  <c r="C86" i="1"/>
  <c r="E86" i="1" l="1"/>
  <c r="B87" i="1" l="1"/>
  <c r="D87" i="1" s="1"/>
  <c r="G87" i="1" s="1"/>
  <c r="C87" i="1"/>
  <c r="H87" i="1"/>
  <c r="I87" i="1" l="1"/>
  <c r="E87" i="1"/>
  <c r="C88" i="1" l="1"/>
  <c r="B88" i="1"/>
  <c r="D88" i="1" s="1"/>
  <c r="G88" i="1" s="1"/>
  <c r="H88" i="1"/>
  <c r="I88" i="1" l="1"/>
  <c r="E88" i="1"/>
  <c r="B89" i="1" l="1"/>
  <c r="D89" i="1" s="1"/>
  <c r="G89" i="1" s="1"/>
  <c r="H89" i="1"/>
  <c r="C89" i="1"/>
  <c r="I89" i="1" l="1"/>
  <c r="E89" i="1"/>
  <c r="C90" i="1" l="1"/>
  <c r="H90" i="1"/>
  <c r="B90" i="1"/>
  <c r="D90" i="1" s="1"/>
  <c r="G90" i="1" s="1"/>
  <c r="I90" i="1" l="1"/>
  <c r="E90" i="1"/>
  <c r="H91" i="1" l="1"/>
  <c r="B91" i="1"/>
  <c r="D91" i="1" s="1"/>
  <c r="G91" i="1" s="1"/>
  <c r="C91" i="1"/>
  <c r="E91" i="1" l="1"/>
  <c r="I91" i="1"/>
  <c r="H92" i="1" l="1"/>
  <c r="F92" i="1"/>
  <c r="C92" i="1"/>
  <c r="B92" i="1"/>
  <c r="D92" i="1" s="1"/>
  <c r="G92" i="1" l="1"/>
  <c r="E92" i="1"/>
  <c r="I92" i="1"/>
  <c r="H93" i="1" l="1"/>
  <c r="C93" i="1"/>
  <c r="B93" i="1"/>
  <c r="D93" i="1" s="1"/>
  <c r="G93" i="1" s="1"/>
  <c r="E93" i="1" l="1"/>
  <c r="I93" i="1"/>
  <c r="C94" i="1" l="1"/>
  <c r="H94" i="1"/>
  <c r="B94" i="1"/>
  <c r="D94" i="1" s="1"/>
  <c r="G94" i="1" s="1"/>
  <c r="I94" i="1" l="1"/>
  <c r="E94" i="1"/>
  <c r="C95" i="1" l="1"/>
  <c r="B95" i="1"/>
  <c r="D95" i="1" s="1"/>
  <c r="G95" i="1" s="1"/>
  <c r="H95" i="1"/>
  <c r="I95" i="1" l="1"/>
  <c r="E95" i="1"/>
  <c r="H96" i="1" l="1"/>
  <c r="B96" i="1"/>
  <c r="D96" i="1" s="1"/>
  <c r="G96" i="1" s="1"/>
  <c r="C96" i="1"/>
  <c r="E96" i="1" l="1"/>
  <c r="I96" i="1"/>
  <c r="C97" i="1" l="1"/>
  <c r="B97" i="1"/>
  <c r="D97" i="1" s="1"/>
  <c r="G97" i="1" s="1"/>
  <c r="H97" i="1"/>
  <c r="I97" i="1" s="1"/>
  <c r="E97" i="1" l="1"/>
  <c r="H98" i="1" l="1"/>
  <c r="B98" i="1"/>
  <c r="D98" i="1" s="1"/>
  <c r="G98" i="1" s="1"/>
  <c r="C98" i="1"/>
  <c r="E98" i="1" l="1"/>
  <c r="I98" i="1"/>
  <c r="B99" i="1" l="1"/>
  <c r="D99" i="1" s="1"/>
  <c r="G99" i="1" s="1"/>
  <c r="C99" i="1"/>
  <c r="H99" i="1"/>
  <c r="I99" i="1" s="1"/>
  <c r="E99" i="1" l="1"/>
  <c r="C100" i="1" l="1"/>
  <c r="H100" i="1"/>
  <c r="B100" i="1"/>
  <c r="D100" i="1" s="1"/>
  <c r="G100" i="1" s="1"/>
  <c r="I100" i="1" l="1"/>
  <c r="E100" i="1"/>
  <c r="H101" i="1" l="1"/>
  <c r="C101" i="1"/>
  <c r="B101" i="1"/>
  <c r="D101" i="1" s="1"/>
  <c r="G101" i="1" s="1"/>
  <c r="I101" i="1" l="1"/>
  <c r="E101" i="1"/>
  <c r="H102" i="1" l="1"/>
  <c r="C102" i="1"/>
  <c r="B102" i="1"/>
  <c r="D102" i="1" s="1"/>
  <c r="G102" i="1" s="1"/>
  <c r="I102" i="1" l="1"/>
  <c r="E102" i="1"/>
  <c r="C103" i="1" l="1"/>
  <c r="B103" i="1"/>
  <c r="D103" i="1" s="1"/>
  <c r="G103" i="1" s="1"/>
  <c r="H103" i="1"/>
  <c r="I103" i="1" l="1"/>
  <c r="E103" i="1"/>
  <c r="C104" i="1" l="1"/>
  <c r="F104" i="1"/>
  <c r="B104" i="1"/>
  <c r="D104" i="1" s="1"/>
  <c r="G104" i="1" s="1"/>
  <c r="H104" i="1"/>
  <c r="E104" i="1" l="1"/>
  <c r="I104" i="1"/>
  <c r="C105" i="1" l="1"/>
  <c r="H105" i="1"/>
  <c r="B105" i="1"/>
  <c r="D105" i="1" s="1"/>
  <c r="G105" i="1" s="1"/>
  <c r="E105" i="1" l="1"/>
  <c r="I105" i="1"/>
  <c r="H106" i="1" l="1"/>
  <c r="B106" i="1"/>
  <c r="C106" i="1"/>
  <c r="D106" i="1" l="1"/>
  <c r="I106" i="1"/>
  <c r="E106" i="1" l="1"/>
  <c r="G106" i="1"/>
  <c r="C107" i="1"/>
  <c r="H107" i="1"/>
  <c r="B107" i="1"/>
  <c r="D107" i="1" s="1"/>
  <c r="E107" i="1" l="1"/>
  <c r="H108" i="1" s="1"/>
  <c r="G107" i="1"/>
  <c r="I107" i="1"/>
  <c r="C108" i="1"/>
  <c r="B108" i="1"/>
  <c r="D108" i="1" s="1"/>
  <c r="G108" i="1" s="1"/>
  <c r="I108" i="1" l="1"/>
  <c r="E108" i="1"/>
  <c r="H109" i="1" l="1"/>
  <c r="B109" i="1"/>
  <c r="D109" i="1" s="1"/>
  <c r="G109" i="1" s="1"/>
  <c r="C109" i="1"/>
  <c r="E109" i="1" l="1"/>
  <c r="I109" i="1"/>
  <c r="B110" i="1" l="1"/>
  <c r="D110" i="1" s="1"/>
  <c r="G110" i="1" s="1"/>
  <c r="C110" i="1"/>
  <c r="H110" i="1"/>
  <c r="I110" i="1" s="1"/>
  <c r="E110" i="1" l="1"/>
  <c r="C111" i="1" l="1"/>
  <c r="H111" i="1"/>
  <c r="B111" i="1"/>
  <c r="D111" i="1" s="1"/>
  <c r="G111" i="1" s="1"/>
  <c r="I111" i="1" l="1"/>
  <c r="E111" i="1"/>
  <c r="B112" i="1" l="1"/>
  <c r="D112" i="1" s="1"/>
  <c r="G112" i="1" s="1"/>
  <c r="H112" i="1"/>
  <c r="I112" i="1" s="1"/>
  <c r="C112" i="1"/>
  <c r="E112" i="1" l="1"/>
  <c r="B113" i="1" l="1"/>
  <c r="D113" i="1" s="1"/>
  <c r="G113" i="1" s="1"/>
  <c r="H113" i="1"/>
  <c r="I113" i="1" s="1"/>
  <c r="C113" i="1"/>
  <c r="E113" i="1" l="1"/>
  <c r="B114" i="1" l="1"/>
  <c r="D114" i="1" s="1"/>
  <c r="H114" i="1"/>
  <c r="I114" i="1" s="1"/>
  <c r="C114" i="1"/>
  <c r="E114" i="1" l="1"/>
  <c r="G114" i="1"/>
  <c r="B115" i="1"/>
  <c r="C115" i="1"/>
  <c r="H115" i="1"/>
  <c r="I115" i="1" l="1"/>
  <c r="D115" i="1"/>
  <c r="E115" i="1" l="1"/>
  <c r="G115" i="1"/>
  <c r="H116" i="1"/>
  <c r="B116" i="1"/>
  <c r="D116" i="1" s="1"/>
  <c r="F116" i="1"/>
  <c r="C116" i="1"/>
  <c r="E116" i="1" l="1"/>
  <c r="G116" i="1"/>
  <c r="I116" i="1"/>
  <c r="B117" i="1"/>
  <c r="D117" i="1" s="1"/>
  <c r="G117" i="1" s="1"/>
  <c r="C117" i="1"/>
  <c r="H117" i="1"/>
  <c r="I117" i="1" l="1"/>
  <c r="E117" i="1"/>
  <c r="H118" i="1" l="1"/>
  <c r="C118" i="1"/>
  <c r="B118" i="1"/>
  <c r="D118" i="1" l="1"/>
  <c r="I118" i="1"/>
  <c r="E118" i="1" l="1"/>
  <c r="G118" i="1"/>
  <c r="H119" i="1"/>
  <c r="C119" i="1"/>
  <c r="B119" i="1"/>
  <c r="D119" i="1" s="1"/>
  <c r="E119" i="1" l="1"/>
  <c r="G119" i="1"/>
  <c r="I119" i="1"/>
  <c r="B120" i="1"/>
  <c r="D120" i="1" s="1"/>
  <c r="G120" i="1" s="1"/>
  <c r="C120" i="1"/>
  <c r="H120" i="1"/>
  <c r="I120" i="1" l="1"/>
  <c r="E120" i="1"/>
  <c r="C121" i="1" l="1"/>
  <c r="H121" i="1"/>
  <c r="B121" i="1"/>
  <c r="D121" i="1" s="1"/>
  <c r="G121" i="1" s="1"/>
  <c r="E121" i="1" l="1"/>
  <c r="I121" i="1"/>
  <c r="C122" i="1" l="1"/>
  <c r="B122" i="1"/>
  <c r="H122" i="1"/>
  <c r="D122" i="1" l="1"/>
  <c r="I122" i="1"/>
  <c r="E122" i="1" l="1"/>
  <c r="G122" i="1"/>
  <c r="B123" i="1"/>
  <c r="D123" i="1" s="1"/>
  <c r="C123" i="1"/>
  <c r="H123" i="1"/>
  <c r="E123" i="1" l="1"/>
  <c r="C124" i="1" s="1"/>
  <c r="G123" i="1"/>
  <c r="I123" i="1"/>
  <c r="H124" i="1"/>
  <c r="B124" i="1"/>
  <c r="D124" i="1" s="1"/>
  <c r="G124" i="1" s="1"/>
  <c r="I124" i="1" l="1"/>
  <c r="E124" i="1"/>
  <c r="B125" i="1" l="1"/>
  <c r="D125" i="1" s="1"/>
  <c r="H125" i="1"/>
  <c r="C125" i="1"/>
  <c r="E125" i="1" l="1"/>
  <c r="G125" i="1"/>
  <c r="I125" i="1"/>
  <c r="H126" i="1"/>
  <c r="B126" i="1"/>
  <c r="D126" i="1" s="1"/>
  <c r="G126" i="1" s="1"/>
  <c r="C126" i="1"/>
  <c r="E126" i="1" l="1"/>
  <c r="I126" i="1"/>
  <c r="C127" i="1" l="1"/>
  <c r="B127" i="1"/>
  <c r="H127" i="1"/>
  <c r="I127" i="1" l="1"/>
  <c r="D127" i="1"/>
  <c r="E127" i="1" l="1"/>
  <c r="F128" i="1" s="1"/>
  <c r="G127" i="1"/>
  <c r="C128" i="1"/>
  <c r="B128" i="1" l="1"/>
  <c r="D128" i="1" s="1"/>
  <c r="H128" i="1"/>
  <c r="I128" i="1" s="1"/>
  <c r="E128" i="1" l="1"/>
  <c r="B129" i="1" s="1"/>
  <c r="G128" i="1"/>
  <c r="C129" i="1"/>
  <c r="H129" i="1"/>
  <c r="D129" i="1" l="1"/>
  <c r="I129" i="1"/>
  <c r="E129" i="1" l="1"/>
  <c r="G129" i="1"/>
  <c r="H130" i="1"/>
  <c r="B130" i="1"/>
  <c r="D130" i="1" s="1"/>
  <c r="G130" i="1" s="1"/>
  <c r="C130" i="1"/>
  <c r="I130" i="1" l="1"/>
  <c r="E130" i="1"/>
  <c r="H131" i="1" l="1"/>
  <c r="C131" i="1"/>
  <c r="B131" i="1"/>
  <c r="D131" i="1" s="1"/>
  <c r="E131" i="1" l="1"/>
  <c r="G131" i="1"/>
  <c r="C132" i="1"/>
  <c r="B132" i="1"/>
  <c r="H132" i="1"/>
  <c r="I131" i="1"/>
  <c r="D132" i="1" l="1"/>
  <c r="I132" i="1"/>
  <c r="E132" i="1" l="1"/>
  <c r="G132" i="1"/>
  <c r="C133" i="1"/>
  <c r="B133" i="1"/>
  <c r="H133" i="1"/>
  <c r="I133" i="1" l="1"/>
  <c r="D133" i="1"/>
  <c r="E133" i="1" l="1"/>
  <c r="G133" i="1"/>
  <c r="B134" i="1"/>
  <c r="D134" i="1" s="1"/>
  <c r="H134" i="1"/>
  <c r="I134" i="1" s="1"/>
  <c r="C134" i="1"/>
  <c r="E134" i="1" l="1"/>
  <c r="G134" i="1"/>
  <c r="H135" i="1"/>
  <c r="C135" i="1"/>
  <c r="B135" i="1"/>
  <c r="D135" i="1" s="1"/>
  <c r="E135" i="1" l="1"/>
  <c r="G135" i="1"/>
  <c r="I135" i="1"/>
  <c r="B136" i="1"/>
  <c r="C136" i="1"/>
  <c r="H136" i="1"/>
  <c r="D136" i="1" l="1"/>
  <c r="I136" i="1"/>
  <c r="E136" i="1" l="1"/>
  <c r="G136" i="1"/>
  <c r="H137" i="1"/>
  <c r="B137" i="1"/>
  <c r="D137" i="1" s="1"/>
  <c r="C137" i="1"/>
  <c r="E137" i="1" l="1"/>
  <c r="C138" i="1" s="1"/>
  <c r="G137" i="1"/>
  <c r="B138" i="1"/>
  <c r="D138" i="1" s="1"/>
  <c r="H138" i="1"/>
  <c r="I137" i="1"/>
  <c r="E138" i="1" l="1"/>
  <c r="B139" i="1" s="1"/>
  <c r="D139" i="1" s="1"/>
  <c r="G138" i="1"/>
  <c r="I138" i="1"/>
  <c r="H139" i="1" l="1"/>
  <c r="I139" i="1" s="1"/>
  <c r="C139" i="1"/>
  <c r="E139" i="1"/>
  <c r="F140" i="1" s="1"/>
  <c r="G139" i="1"/>
  <c r="H140" i="1" l="1"/>
  <c r="B140" i="1"/>
  <c r="D140" i="1" s="1"/>
  <c r="E140" i="1" s="1"/>
  <c r="C140" i="1"/>
  <c r="I140" i="1" l="1"/>
  <c r="H141" i="1"/>
  <c r="C141" i="1"/>
  <c r="B141" i="1"/>
  <c r="D141" i="1" s="1"/>
  <c r="G141" i="1" s="1"/>
  <c r="G140" i="1"/>
  <c r="I141" i="1" l="1"/>
  <c r="E141" i="1"/>
  <c r="C142" i="1" s="1"/>
  <c r="B142" i="1"/>
  <c r="H142" i="1" l="1"/>
  <c r="I142" i="1" s="1"/>
  <c r="D142" i="1"/>
  <c r="E142" i="1" l="1"/>
  <c r="C143" i="1" s="1"/>
  <c r="G142" i="1"/>
  <c r="H143" i="1"/>
  <c r="B143" i="1" l="1"/>
  <c r="D143" i="1" s="1"/>
  <c r="E143" i="1" s="1"/>
  <c r="C144" i="1" l="1"/>
  <c r="H144" i="1"/>
  <c r="B144" i="1"/>
  <c r="D144" i="1" s="1"/>
  <c r="G144" i="1" s="1"/>
  <c r="I143" i="1"/>
  <c r="G143" i="1"/>
  <c r="I144" i="1" l="1"/>
  <c r="E144" i="1"/>
  <c r="C145" i="1" s="1"/>
  <c r="B145" i="1" l="1"/>
  <c r="D145" i="1" s="1"/>
  <c r="G145" i="1" s="1"/>
  <c r="H145" i="1"/>
  <c r="I145" i="1" s="1"/>
  <c r="E145" i="1" l="1"/>
  <c r="H146" i="1"/>
  <c r="B146" i="1"/>
  <c r="D146" i="1" s="1"/>
  <c r="G146" i="1" s="1"/>
  <c r="C146" i="1"/>
  <c r="E146" i="1" l="1"/>
  <c r="I146" i="1"/>
  <c r="H147" i="1" l="1"/>
  <c r="C147" i="1"/>
  <c r="B147" i="1"/>
  <c r="D147" i="1" s="1"/>
  <c r="G147" i="1" s="1"/>
  <c r="E147" i="1" l="1"/>
  <c r="I147" i="1"/>
  <c r="C148" i="1" l="1"/>
  <c r="B148" i="1"/>
  <c r="D148" i="1" s="1"/>
  <c r="G148" i="1" s="1"/>
  <c r="H148" i="1"/>
  <c r="I148" i="1" l="1"/>
  <c r="E148" i="1"/>
  <c r="B149" i="1" l="1"/>
  <c r="D149" i="1" s="1"/>
  <c r="G149" i="1" s="1"/>
  <c r="H149" i="1"/>
  <c r="C149" i="1"/>
  <c r="I149" i="1" l="1"/>
  <c r="E149" i="1"/>
  <c r="C150" i="1" l="1"/>
  <c r="B150" i="1"/>
  <c r="D150" i="1" s="1"/>
  <c r="G150" i="1" s="1"/>
  <c r="H150" i="1"/>
  <c r="I150" i="1" l="1"/>
  <c r="E150" i="1"/>
  <c r="B151" i="1" l="1"/>
  <c r="D151" i="1" s="1"/>
  <c r="G151" i="1" s="1"/>
  <c r="C151" i="1"/>
  <c r="H151" i="1"/>
  <c r="I151" i="1" s="1"/>
  <c r="E151" i="1" l="1"/>
  <c r="F152" i="1" l="1"/>
  <c r="C152" i="1"/>
  <c r="B152" i="1"/>
  <c r="H152" i="1"/>
  <c r="D152" i="1" l="1"/>
  <c r="I152" i="1"/>
  <c r="E152" i="1" l="1"/>
  <c r="H153" i="1" s="1"/>
  <c r="G152" i="1"/>
  <c r="C153" i="1"/>
  <c r="B153" i="1"/>
  <c r="D153" i="1" s="1"/>
  <c r="E153" i="1" l="1"/>
  <c r="B154" i="1" s="1"/>
  <c r="G153" i="1"/>
  <c r="I153" i="1"/>
  <c r="H154" i="1"/>
  <c r="C154" i="1" l="1"/>
  <c r="D154" i="1"/>
  <c r="I154" i="1"/>
  <c r="E154" i="1" l="1"/>
  <c r="G154" i="1"/>
  <c r="C155" i="1"/>
  <c r="B155" i="1"/>
  <c r="D155" i="1" s="1"/>
  <c r="H155" i="1"/>
  <c r="E155" i="1" l="1"/>
  <c r="G155" i="1"/>
  <c r="I155" i="1"/>
  <c r="C156" i="1"/>
  <c r="H156" i="1"/>
  <c r="B156" i="1"/>
  <c r="D156" i="1" l="1"/>
  <c r="I156" i="1"/>
  <c r="E156" i="1" l="1"/>
  <c r="G156" i="1"/>
  <c r="H157" i="1"/>
  <c r="C157" i="1"/>
  <c r="B157" i="1"/>
  <c r="D157" i="1" s="1"/>
  <c r="E157" i="1" l="1"/>
  <c r="G157" i="1"/>
  <c r="I157" i="1"/>
  <c r="C158" i="1"/>
  <c r="H158" i="1"/>
  <c r="B158" i="1"/>
  <c r="D158" i="1" s="1"/>
  <c r="G158" i="1" s="1"/>
  <c r="E158" i="1" l="1"/>
  <c r="I158" i="1"/>
  <c r="B159" i="1" l="1"/>
  <c r="D159" i="1" s="1"/>
  <c r="G159" i="1" s="1"/>
  <c r="C159" i="1"/>
  <c r="H159" i="1"/>
  <c r="I159" i="1" s="1"/>
  <c r="E159" i="1" l="1"/>
  <c r="H160" i="1" l="1"/>
  <c r="C160" i="1"/>
  <c r="B160" i="1"/>
  <c r="D160" i="1" l="1"/>
  <c r="I160" i="1"/>
  <c r="E160" i="1" l="1"/>
  <c r="H161" i="1" s="1"/>
  <c r="G160" i="1"/>
  <c r="C161" i="1" l="1"/>
  <c r="B161" i="1"/>
  <c r="I161" i="1" s="1"/>
  <c r="D161" i="1" l="1"/>
  <c r="E161" i="1" s="1"/>
  <c r="G161" i="1" l="1"/>
  <c r="C162" i="1"/>
  <c r="H162" i="1"/>
  <c r="B162" i="1"/>
  <c r="D162" i="1" s="1"/>
  <c r="I162" i="1" l="1"/>
  <c r="E162" i="1"/>
  <c r="B163" i="1" s="1"/>
  <c r="G162" i="1"/>
  <c r="C163" i="1" l="1"/>
  <c r="H163" i="1"/>
  <c r="I163" i="1" s="1"/>
  <c r="D163" i="1"/>
  <c r="E163" i="1" l="1"/>
  <c r="H164" i="1" s="1"/>
  <c r="G163" i="1"/>
  <c r="C164" i="1"/>
  <c r="B164" i="1"/>
  <c r="D164" i="1" s="1"/>
  <c r="F164" i="1"/>
  <c r="E164" i="1" l="1"/>
  <c r="G164" i="1"/>
  <c r="B165" i="1"/>
  <c r="H165" i="1"/>
  <c r="C165" i="1"/>
  <c r="I164" i="1"/>
  <c r="I165" i="1" l="1"/>
  <c r="D165" i="1"/>
  <c r="E165" i="1" l="1"/>
  <c r="C166" i="1" s="1"/>
  <c r="G165" i="1"/>
  <c r="H166" i="1" l="1"/>
  <c r="B166" i="1"/>
  <c r="D166" i="1" s="1"/>
  <c r="E166" i="1" s="1"/>
  <c r="I166" i="1" l="1"/>
  <c r="C167" i="1"/>
  <c r="B167" i="1"/>
  <c r="D167" i="1" s="1"/>
  <c r="H167" i="1"/>
  <c r="I167" i="1" s="1"/>
  <c r="G166" i="1"/>
  <c r="E167" i="1" l="1"/>
  <c r="G167" i="1"/>
  <c r="H168" i="1"/>
  <c r="B168" i="1"/>
  <c r="D168" i="1" s="1"/>
  <c r="C168" i="1"/>
  <c r="E168" i="1" l="1"/>
  <c r="G168" i="1"/>
  <c r="B169" i="1"/>
  <c r="D169" i="1" s="1"/>
  <c r="H169" i="1"/>
  <c r="C169" i="1"/>
  <c r="I168" i="1"/>
  <c r="E169" i="1" l="1"/>
  <c r="H170" i="1" s="1"/>
  <c r="G169" i="1"/>
  <c r="C170" i="1"/>
  <c r="I169" i="1"/>
  <c r="B170" i="1" l="1"/>
  <c r="I170" i="1" s="1"/>
  <c r="D170" i="1" l="1"/>
  <c r="E170" i="1" s="1"/>
  <c r="C171" i="1" s="1"/>
  <c r="G170" i="1" l="1"/>
  <c r="B171" i="1"/>
  <c r="D171" i="1" s="1"/>
  <c r="H171" i="1"/>
  <c r="I171" i="1" s="1"/>
  <c r="E171" i="1" l="1"/>
  <c r="H172" i="1" s="1"/>
  <c r="G171" i="1"/>
  <c r="C172" i="1"/>
  <c r="B172" i="1"/>
  <c r="D172" i="1" s="1"/>
  <c r="E172" i="1" l="1"/>
  <c r="C173" i="1" s="1"/>
  <c r="G172" i="1"/>
  <c r="H173" i="1"/>
  <c r="B173" i="1"/>
  <c r="I172" i="1"/>
  <c r="I173" i="1" l="1"/>
  <c r="D173" i="1"/>
  <c r="E173" i="1" l="1"/>
  <c r="G173" i="1"/>
  <c r="B174" i="1"/>
  <c r="D174" i="1" s="1"/>
  <c r="H174" i="1"/>
  <c r="I174" i="1" s="1"/>
  <c r="C174" i="1"/>
  <c r="E174" i="1" l="1"/>
  <c r="B175" i="1" s="1"/>
  <c r="D175" i="1" s="1"/>
  <c r="G174" i="1"/>
  <c r="C175" i="1" l="1"/>
  <c r="H175" i="1"/>
  <c r="I175" i="1" s="1"/>
  <c r="E175" i="1"/>
  <c r="C176" i="1" s="1"/>
  <c r="G175" i="1"/>
  <c r="H176" i="1" l="1"/>
  <c r="B176" i="1"/>
  <c r="D176" i="1" s="1"/>
  <c r="E176" i="1" s="1"/>
  <c r="C177" i="1" s="1"/>
  <c r="F176" i="1"/>
  <c r="I176" i="1" l="1"/>
  <c r="G176" i="1"/>
  <c r="H177" i="1"/>
  <c r="B177" i="1"/>
  <c r="I177" i="1" l="1"/>
  <c r="D177" i="1"/>
  <c r="E177" i="1" s="1"/>
  <c r="C178" i="1" l="1"/>
  <c r="B178" i="1"/>
  <c r="D178" i="1" s="1"/>
  <c r="E178" i="1" s="1"/>
  <c r="H178" i="1"/>
  <c r="I178" i="1" s="1"/>
  <c r="G177" i="1"/>
  <c r="H179" i="1" l="1"/>
  <c r="C179" i="1"/>
  <c r="B179" i="1"/>
  <c r="D179" i="1" s="1"/>
  <c r="E179" i="1" s="1"/>
  <c r="G178" i="1"/>
  <c r="H180" i="1" l="1"/>
  <c r="B180" i="1"/>
  <c r="D180" i="1" s="1"/>
  <c r="C180" i="1"/>
  <c r="G179" i="1"/>
  <c r="I179" i="1"/>
  <c r="I180" i="1" l="1"/>
  <c r="E180" i="1"/>
  <c r="B181" i="1" s="1"/>
  <c r="D181" i="1" s="1"/>
  <c r="G180" i="1"/>
  <c r="H181" i="1"/>
  <c r="C181" i="1" l="1"/>
  <c r="E181" i="1"/>
  <c r="G181" i="1"/>
  <c r="I181" i="1"/>
  <c r="B182" i="1"/>
  <c r="D182" i="1" s="1"/>
  <c r="G182" i="1" s="1"/>
  <c r="C182" i="1"/>
  <c r="H182" i="1"/>
  <c r="I182" i="1" l="1"/>
  <c r="E182" i="1"/>
  <c r="H183" i="1" l="1"/>
  <c r="B183" i="1"/>
  <c r="D183" i="1" s="1"/>
  <c r="G183" i="1" s="1"/>
  <c r="C183" i="1"/>
  <c r="E183" i="1" l="1"/>
  <c r="I183" i="1"/>
  <c r="C184" i="1" l="1"/>
  <c r="H184" i="1"/>
  <c r="B184" i="1"/>
  <c r="D184" i="1" l="1"/>
  <c r="I184" i="1"/>
  <c r="E184" i="1" l="1"/>
  <c r="B185" i="1" s="1"/>
  <c r="D185" i="1" s="1"/>
  <c r="G184" i="1"/>
  <c r="C185" i="1"/>
  <c r="H185" i="1"/>
  <c r="E185" i="1" l="1"/>
  <c r="H186" i="1" s="1"/>
  <c r="G185" i="1"/>
  <c r="I185" i="1"/>
  <c r="B186" i="1"/>
  <c r="D186" i="1" s="1"/>
  <c r="G186" i="1" s="1"/>
  <c r="C186" i="1"/>
  <c r="I186" i="1" l="1"/>
  <c r="E186" i="1"/>
  <c r="H187" i="1" l="1"/>
  <c r="C187" i="1"/>
  <c r="B187" i="1"/>
  <c r="D187" i="1" s="1"/>
  <c r="G187" i="1" s="1"/>
  <c r="E187" i="1" l="1"/>
  <c r="I187" i="1"/>
  <c r="H188" i="1" l="1"/>
  <c r="C188" i="1"/>
  <c r="B188" i="1"/>
  <c r="D188" i="1" s="1"/>
  <c r="F188" i="1"/>
  <c r="F201" i="1" s="1"/>
  <c r="E10" i="1" s="1"/>
  <c r="G188" i="1" l="1"/>
  <c r="E188" i="1"/>
  <c r="I188" i="1"/>
  <c r="C189" i="1" l="1"/>
  <c r="B189" i="1"/>
  <c r="D189" i="1" s="1"/>
  <c r="G189" i="1" s="1"/>
  <c r="H189" i="1"/>
  <c r="I189" i="1" s="1"/>
  <c r="E189" i="1" l="1"/>
  <c r="H190" i="1" l="1"/>
  <c r="B190" i="1"/>
  <c r="D190" i="1" s="1"/>
  <c r="G190" i="1" s="1"/>
  <c r="C190" i="1"/>
  <c r="E190" i="1" l="1"/>
  <c r="I190" i="1"/>
  <c r="C191" i="1" l="1"/>
  <c r="B191" i="1"/>
  <c r="D191" i="1" s="1"/>
  <c r="G191" i="1" s="1"/>
  <c r="H191" i="1"/>
  <c r="I191" i="1" s="1"/>
  <c r="E191" i="1" l="1"/>
  <c r="C192" i="1" l="1"/>
  <c r="H192" i="1"/>
  <c r="B192" i="1"/>
  <c r="D192" i="1" s="1"/>
  <c r="G192" i="1" s="1"/>
  <c r="E192" i="1" l="1"/>
  <c r="I192" i="1"/>
  <c r="H193" i="1" l="1"/>
  <c r="C193" i="1"/>
  <c r="B193" i="1"/>
  <c r="D193" i="1" s="1"/>
  <c r="G193" i="1" s="1"/>
  <c r="E193" i="1" l="1"/>
  <c r="I193" i="1"/>
  <c r="H194" i="1" l="1"/>
  <c r="B194" i="1"/>
  <c r="D194" i="1" s="1"/>
  <c r="G194" i="1" s="1"/>
  <c r="C194" i="1"/>
  <c r="E194" i="1" l="1"/>
  <c r="I194" i="1"/>
  <c r="C195" i="1" l="1"/>
  <c r="H195" i="1"/>
  <c r="B195" i="1"/>
  <c r="D195" i="1" s="1"/>
  <c r="G195" i="1" s="1"/>
  <c r="E195" i="1" l="1"/>
  <c r="I195" i="1"/>
  <c r="C196" i="1" l="1"/>
  <c r="H196" i="1"/>
  <c r="B196" i="1"/>
  <c r="D196" i="1" l="1"/>
  <c r="I196" i="1"/>
  <c r="E196" i="1" l="1"/>
  <c r="G196" i="1"/>
  <c r="C197" i="1"/>
  <c r="H197" i="1"/>
  <c r="B197" i="1"/>
  <c r="D197" i="1" s="1"/>
  <c r="E197" i="1" l="1"/>
  <c r="H198" i="1" s="1"/>
  <c r="G197" i="1"/>
  <c r="I197" i="1"/>
  <c r="C198" i="1"/>
  <c r="B198" i="1"/>
  <c r="D198" i="1" s="1"/>
  <c r="G198" i="1" s="1"/>
  <c r="I198" i="1" l="1"/>
  <c r="E198" i="1"/>
  <c r="B199" i="1" l="1"/>
  <c r="D199" i="1" s="1"/>
  <c r="H199" i="1"/>
  <c r="C199" i="1"/>
  <c r="D201" i="1" l="1"/>
  <c r="G199" i="1"/>
  <c r="I199" i="1"/>
  <c r="I201" i="1" s="1"/>
  <c r="E7" i="1" s="1"/>
  <c r="H201" i="1"/>
  <c r="B201" i="1"/>
  <c r="E9" i="1" s="1"/>
  <c r="E199" i="1"/>
  <c r="E14" i="1" l="1"/>
  <c r="G14" i="1" s="1"/>
  <c r="H16" i="1" s="1"/>
  <c r="E13" i="1"/>
  <c r="G13" i="1" s="1"/>
  <c r="H15" i="1" s="1"/>
</calcChain>
</file>

<file path=xl/sharedStrings.xml><?xml version="1.0" encoding="utf-8"?>
<sst xmlns="http://schemas.openxmlformats.org/spreadsheetml/2006/main" count="38" uniqueCount="37">
  <si>
    <t>Procent dotacji</t>
  </si>
  <si>
    <t>Roczna stopa kredytowa</t>
  </si>
  <si>
    <t>Prowizja w pierwszym roku</t>
  </si>
  <si>
    <t>Prowizja w następnych latach</t>
  </si>
  <si>
    <t>Suma odsetek</t>
  </si>
  <si>
    <t>Suma podatków</t>
  </si>
  <si>
    <t>Wartość kredytu</t>
  </si>
  <si>
    <t>Wartość dotacji</t>
  </si>
  <si>
    <t xml:space="preserve">czyli </t>
  </si>
  <si>
    <t>Stawka podatku PIT</t>
  </si>
  <si>
    <t>Referencyjny kredyt komer.</t>
  </si>
  <si>
    <r>
      <t xml:space="preserve">2015 </t>
    </r>
    <r>
      <rPr>
        <sz val="11"/>
        <color theme="1"/>
        <rFont val="Calibri"/>
        <family val="2"/>
        <charset val="238"/>
      </rPr>
      <t>© Janusz Teneta</t>
    </r>
  </si>
  <si>
    <t>Długość kredytu  [lata]</t>
  </si>
  <si>
    <t>wersja 2.0</t>
  </si>
  <si>
    <t>03.11.2015</t>
  </si>
  <si>
    <t>REALNE DOFINANSOWNIE WYNOSI (BOŚ):</t>
  </si>
  <si>
    <t>Łączna pomoc publiczna</t>
  </si>
  <si>
    <t>REALNE DOFINANSOWNIE WYNOSI (WFOŚiGW):</t>
  </si>
  <si>
    <t>czyli</t>
  </si>
  <si>
    <t>www.facebook.com/groups/energia.odnawialna/</t>
  </si>
  <si>
    <t>Kalkulator kosztów w programie NFOŚIGW "Prosument" - linie finansowania przez bank  (BOŚ) i przez WFOŚiGW</t>
  </si>
  <si>
    <t>Koszty kwalifikowane</t>
  </si>
  <si>
    <t>kosztów kwalifikowanych</t>
  </si>
  <si>
    <t>Koszty razem (BOŚ)</t>
  </si>
  <si>
    <t>Koszty razem (WFOŚiGW)</t>
  </si>
  <si>
    <t>Suma prowizji BOŚ</t>
  </si>
  <si>
    <t>Miesiąc</t>
  </si>
  <si>
    <t>Odsetki "Prosument"</t>
  </si>
  <si>
    <t>Kapitał</t>
  </si>
  <si>
    <t>Miesięczna rata</t>
  </si>
  <si>
    <t>Do spłaty</t>
  </si>
  <si>
    <t>Prowizja BOŚ</t>
  </si>
  <si>
    <t>Odsetki komercyjne</t>
  </si>
  <si>
    <t>Pomoc publiczna</t>
  </si>
  <si>
    <t>(do rozliczenia w formularzu PIT za rok, w którym przekazano dotację)</t>
  </si>
  <si>
    <t>Wartość wpłaty do BOŚ</t>
  </si>
  <si>
    <t>Edytować można tylko pola zaznaczone na szaro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</si>
</sst>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#,##0.00\ &quot;zł&quot;"/>
    <numFmt numFmtId="165" formatCode="#,##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9" fontId="0" fillId="0" borderId="0" xfId="0" applyNumberFormat="1"/>
    <xf numFmtId="0" fontId="0" fillId="0" borderId="0" xfId="0" applyAlignment="1">
      <alignment horizontal="left"/>
    </xf>
    <xf numFmtId="8" fontId="0" fillId="0" borderId="0" xfId="0" applyNumberForma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8" fontId="0" fillId="2" borderId="0" xfId="0" applyNumberFormat="1" applyFill="1"/>
    <xf numFmtId="0" fontId="0" fillId="2" borderId="0" xfId="0" applyFill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10" fontId="1" fillId="3" borderId="0" xfId="0" applyNumberFormat="1" applyFont="1" applyFill="1"/>
    <xf numFmtId="10" fontId="3" fillId="3" borderId="0" xfId="0" applyNumberFormat="1" applyFont="1" applyFill="1"/>
    <xf numFmtId="165" fontId="0" fillId="4" borderId="0" xfId="0" applyNumberFormat="1" applyFill="1" applyProtection="1">
      <protection locked="0"/>
    </xf>
    <xf numFmtId="10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3" borderId="0" xfId="0" applyFill="1"/>
    <xf numFmtId="164" fontId="0" fillId="2" borderId="0" xfId="0" applyNumberFormat="1" applyFill="1"/>
    <xf numFmtId="0" fontId="0" fillId="0" borderId="0" xfId="0" applyFill="1"/>
    <xf numFmtId="10" fontId="0" fillId="2" borderId="0" xfId="0" applyNumberFormat="1" applyFill="1" applyAlignment="1">
      <alignment horizontal="center"/>
    </xf>
    <xf numFmtId="0" fontId="0" fillId="5" borderId="0" xfId="0" applyFill="1"/>
    <xf numFmtId="164" fontId="0" fillId="5" borderId="0" xfId="0" applyNumberFormat="1" applyFill="1"/>
    <xf numFmtId="0" fontId="0" fillId="4" borderId="0" xfId="0" applyFill="1"/>
    <xf numFmtId="0" fontId="5" fillId="4" borderId="0" xfId="0" applyFont="1" applyFill="1" applyAlignment="1">
      <alignment horizontal="left"/>
    </xf>
    <xf numFmtId="0" fontId="0" fillId="6" borderId="0" xfId="0" applyFill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abSelected="1" topLeftCell="A3" workbookViewId="0">
      <selection activeCell="B17" sqref="B17"/>
    </sheetView>
  </sheetViews>
  <sheetFormatPr defaultRowHeight="15" x14ac:dyDescent="0.25"/>
  <cols>
    <col min="1" max="1" width="28.28515625" style="2" customWidth="1"/>
    <col min="2" max="2" width="19.28515625" customWidth="1"/>
    <col min="3" max="3" width="10.5703125" customWidth="1"/>
    <col min="4" max="4" width="25.140625" customWidth="1"/>
    <col min="5" max="6" width="13.140625" customWidth="1"/>
    <col min="7" max="7" width="23.28515625" customWidth="1"/>
    <col min="8" max="8" width="18.85546875" customWidth="1"/>
    <col min="9" max="9" width="16" customWidth="1"/>
    <col min="10" max="10" width="11.7109375" customWidth="1"/>
  </cols>
  <sheetData>
    <row r="1" spans="1:10" x14ac:dyDescent="0.25">
      <c r="A1" s="26" t="s">
        <v>20</v>
      </c>
      <c r="B1" s="26"/>
      <c r="C1" s="26"/>
      <c r="D1" s="26"/>
      <c r="E1" s="26"/>
      <c r="F1" s="26"/>
      <c r="G1" s="26"/>
      <c r="H1" s="26"/>
    </row>
    <row r="2" spans="1:10" x14ac:dyDescent="0.25">
      <c r="A2" s="2" t="s">
        <v>13</v>
      </c>
      <c r="B2" t="s">
        <v>14</v>
      </c>
    </row>
    <row r="3" spans="1:10" x14ac:dyDescent="0.25">
      <c r="A3" s="2" t="s">
        <v>11</v>
      </c>
    </row>
    <row r="4" spans="1:10" x14ac:dyDescent="0.25">
      <c r="A4" t="s">
        <v>19</v>
      </c>
    </row>
    <row r="7" spans="1:10" x14ac:dyDescent="0.25">
      <c r="A7" s="24" t="s">
        <v>36</v>
      </c>
      <c r="B7" s="23"/>
      <c r="D7" s="21" t="s">
        <v>16</v>
      </c>
      <c r="E7" s="22">
        <f>B10+I201</f>
        <v>9229.9926429041316</v>
      </c>
    </row>
    <row r="8" spans="1:10" x14ac:dyDescent="0.25">
      <c r="A8" s="2" t="s">
        <v>21</v>
      </c>
      <c r="B8" s="14">
        <v>20000</v>
      </c>
    </row>
    <row r="9" spans="1:10" x14ac:dyDescent="0.25">
      <c r="A9" s="2" t="s">
        <v>0</v>
      </c>
      <c r="B9" s="15">
        <v>0.4</v>
      </c>
      <c r="D9" t="s">
        <v>4</v>
      </c>
      <c r="E9" s="3">
        <f>$B$201</f>
        <v>307.49816072603284</v>
      </c>
    </row>
    <row r="10" spans="1:10" x14ac:dyDescent="0.25">
      <c r="A10" s="2" t="s">
        <v>7</v>
      </c>
      <c r="B10" s="6">
        <f>B8*B9</f>
        <v>8000</v>
      </c>
      <c r="D10" t="s">
        <v>25</v>
      </c>
      <c r="E10" s="3">
        <f>$F$201</f>
        <v>723.59834503690365</v>
      </c>
    </row>
    <row r="11" spans="1:10" x14ac:dyDescent="0.25">
      <c r="A11" s="2" t="s">
        <v>6</v>
      </c>
      <c r="B11" s="6">
        <f>B8*(1-B9)</f>
        <v>12000</v>
      </c>
      <c r="D11" t="s">
        <v>5</v>
      </c>
      <c r="E11" s="3">
        <f>B8*B9*B16</f>
        <v>1440</v>
      </c>
      <c r="F11" t="s">
        <v>34</v>
      </c>
    </row>
    <row r="12" spans="1:10" x14ac:dyDescent="0.25">
      <c r="A12" s="2" t="s">
        <v>1</v>
      </c>
      <c r="B12" s="4">
        <v>0.01</v>
      </c>
    </row>
    <row r="13" spans="1:10" x14ac:dyDescent="0.25">
      <c r="A13" s="2" t="s">
        <v>12</v>
      </c>
      <c r="B13" s="16">
        <v>5</v>
      </c>
      <c r="D13" s="7" t="s">
        <v>23</v>
      </c>
      <c r="E13" s="8">
        <f>SUM(E9:E11)</f>
        <v>2471.0965057629364</v>
      </c>
      <c r="F13" s="9" t="s">
        <v>8</v>
      </c>
      <c r="G13" s="20">
        <f>E13/B8</f>
        <v>0.12355482528814682</v>
      </c>
      <c r="H13" s="7" t="s">
        <v>22</v>
      </c>
      <c r="I13" s="7"/>
      <c r="J13" s="19"/>
    </row>
    <row r="14" spans="1:10" x14ac:dyDescent="0.25">
      <c r="A14" s="2" t="s">
        <v>2</v>
      </c>
      <c r="B14" s="15">
        <v>0.03</v>
      </c>
      <c r="D14" s="7" t="s">
        <v>24</v>
      </c>
      <c r="E14" s="18">
        <f>E9+E11</f>
        <v>1747.4981607260329</v>
      </c>
      <c r="F14" s="9" t="s">
        <v>18</v>
      </c>
      <c r="G14" s="20">
        <f>E14/B8</f>
        <v>8.7374908036301643E-2</v>
      </c>
      <c r="H14" s="7" t="s">
        <v>22</v>
      </c>
      <c r="I14" s="7"/>
    </row>
    <row r="15" spans="1:10" ht="23.25" x14ac:dyDescent="0.35">
      <c r="A15" s="2" t="s">
        <v>3</v>
      </c>
      <c r="B15" s="15">
        <v>1.4999999999999999E-2</v>
      </c>
      <c r="D15" s="10" t="s">
        <v>15</v>
      </c>
      <c r="E15" s="11"/>
      <c r="F15" s="11"/>
      <c r="G15" s="12"/>
      <c r="H15" s="13">
        <f>B9-G13</f>
        <v>0.2764451747118532</v>
      </c>
    </row>
    <row r="16" spans="1:10" ht="23.25" x14ac:dyDescent="0.35">
      <c r="A16" s="2" t="s">
        <v>9</v>
      </c>
      <c r="B16" s="15">
        <v>0.18</v>
      </c>
      <c r="D16" s="10" t="s">
        <v>17</v>
      </c>
      <c r="E16" s="17"/>
      <c r="F16" s="17"/>
      <c r="G16" s="17"/>
      <c r="H16" s="13">
        <f>B9-G14</f>
        <v>0.31262509196369836</v>
      </c>
    </row>
    <row r="17" spans="1:10" x14ac:dyDescent="0.25">
      <c r="A17" s="2" t="s">
        <v>10</v>
      </c>
      <c r="B17" s="15">
        <v>0.05</v>
      </c>
    </row>
    <row r="18" spans="1:10" x14ac:dyDescent="0.25">
      <c r="H18" s="1"/>
    </row>
    <row r="19" spans="1:10" x14ac:dyDescent="0.25">
      <c r="A19" s="2" t="s">
        <v>26</v>
      </c>
      <c r="B19" t="s">
        <v>27</v>
      </c>
      <c r="C19" t="s">
        <v>28</v>
      </c>
      <c r="D19" t="s">
        <v>29</v>
      </c>
      <c r="E19" t="s">
        <v>30</v>
      </c>
      <c r="F19" t="s">
        <v>31</v>
      </c>
      <c r="G19" s="25" t="s">
        <v>35</v>
      </c>
      <c r="H19" t="s">
        <v>32</v>
      </c>
      <c r="I19" t="s">
        <v>33</v>
      </c>
    </row>
    <row r="20" spans="1:10" x14ac:dyDescent="0.25">
      <c r="A20" s="2">
        <v>1</v>
      </c>
      <c r="B20" s="3">
        <f>-IPMT($B$12/12,1,$B$13*12,B11)</f>
        <v>10</v>
      </c>
      <c r="C20" s="3">
        <f>-PPMT($B$12/12,1,$B$13*12,$B$11)</f>
        <v>195.1249693454339</v>
      </c>
      <c r="D20" s="3">
        <f>-PMT($B$12/12,$B$13*12,$B$11,0)</f>
        <v>205.1249693454339</v>
      </c>
      <c r="E20" s="3">
        <f>$B$11-D20+B20</f>
        <v>11804.875030654566</v>
      </c>
      <c r="F20" s="5">
        <f>$B$14*B11</f>
        <v>360</v>
      </c>
      <c r="G20" s="3">
        <f>D20+F20</f>
        <v>565.1249693454339</v>
      </c>
      <c r="H20" s="3">
        <f>-IPMT($B$17/12,1,$B$13*12,B11)</f>
        <v>50</v>
      </c>
      <c r="I20" s="3">
        <f>H20-B20</f>
        <v>40</v>
      </c>
      <c r="J20" s="3"/>
    </row>
    <row r="21" spans="1:10" x14ac:dyDescent="0.25">
      <c r="A21" s="2">
        <v>2</v>
      </c>
      <c r="B21" s="3">
        <f>IF(IPMT($B$12/12,1,$B$13*12,E20)&lt;0,-IPMT($B$12/12,1,$B$13*12,E20),0)</f>
        <v>9.8373958588788053</v>
      </c>
      <c r="C21" s="3">
        <f>IF(PPMT($B$12/12,1,$B$13*12,E20)&lt;0,-PPMT($B$12/12,1,$B$13*12,E20),0)</f>
        <v>191.95215654026254</v>
      </c>
      <c r="D21" s="3">
        <f>IF(E20+B21&gt;$D$20,$D$20,E20+B21)</f>
        <v>205.1249693454339</v>
      </c>
      <c r="E21" s="3">
        <f>IF(E20-D21+B21&gt;0,E20-D21+B21,0)</f>
        <v>11609.587457168011</v>
      </c>
      <c r="G21" s="3">
        <f t="shared" ref="G21:G84" si="0">D21+F21</f>
        <v>205.1249693454339</v>
      </c>
      <c r="H21" s="3">
        <f>IF(IPMT($B$17/12,1,$B$13*12,E20)&lt;0,-IPMT($B$17/12,1,$B$13*12,E20),0)</f>
        <v>49.186979294394028</v>
      </c>
      <c r="I21" s="3">
        <f>H21-B21</f>
        <v>39.349583435515221</v>
      </c>
      <c r="J21" s="3"/>
    </row>
    <row r="22" spans="1:10" x14ac:dyDescent="0.25">
      <c r="A22" s="2">
        <v>3</v>
      </c>
      <c r="B22" s="3">
        <f t="shared" ref="B22:B85" si="1">IF(IPMT($B$12/12,1,$B$13*12,E21)&lt;0,-IPMT($B$12/12,1,$B$13*12,E21),0)</f>
        <v>9.6746562143066761</v>
      </c>
      <c r="C22" s="3">
        <f t="shared" ref="C22:C85" si="2">IF(PPMT($B$12/12,1,$B$13*12,E21)&lt;0,-PPMT($B$12/12,1,$B$13*12,E21),0)</f>
        <v>188.77669972442015</v>
      </c>
      <c r="D22" s="3">
        <f t="shared" ref="D22:D85" si="3">IF(E21+B22&gt;$D$20,$D$20,E21+B22)</f>
        <v>205.1249693454339</v>
      </c>
      <c r="E22" s="3">
        <f t="shared" ref="E22:E85" si="4">IF(E21-D22+B22&gt;0,E21-D22+B22,0)</f>
        <v>11414.137144036884</v>
      </c>
      <c r="G22" s="3">
        <f t="shared" si="0"/>
        <v>205.1249693454339</v>
      </c>
      <c r="H22" s="3">
        <f t="shared" ref="H22:H85" si="5">IF(IPMT($B$17/12,1,$B$13*12,E21)&lt;0,-IPMT($B$17/12,1,$B$13*12,E21),0)</f>
        <v>48.373281071533377</v>
      </c>
      <c r="I22" s="3">
        <f t="shared" ref="I22:I85" si="6">H22-B22</f>
        <v>38.698624857226704</v>
      </c>
      <c r="J22" s="3"/>
    </row>
    <row r="23" spans="1:10" x14ac:dyDescent="0.25">
      <c r="A23" s="2">
        <v>4</v>
      </c>
      <c r="B23" s="3">
        <f t="shared" si="1"/>
        <v>9.5117809533640703</v>
      </c>
      <c r="C23" s="3">
        <f t="shared" si="2"/>
        <v>185.59859669456461</v>
      </c>
      <c r="D23" s="3">
        <f t="shared" si="3"/>
        <v>205.1249693454339</v>
      </c>
      <c r="E23" s="3">
        <f t="shared" si="4"/>
        <v>11218.523955644814</v>
      </c>
      <c r="G23" s="3">
        <f t="shared" si="0"/>
        <v>205.1249693454339</v>
      </c>
      <c r="H23" s="3">
        <f t="shared" si="5"/>
        <v>47.558904766820348</v>
      </c>
      <c r="I23" s="3">
        <f t="shared" si="6"/>
        <v>38.047123813456281</v>
      </c>
      <c r="J23" s="3"/>
    </row>
    <row r="24" spans="1:10" x14ac:dyDescent="0.25">
      <c r="A24" s="2">
        <v>5</v>
      </c>
      <c r="B24" s="3">
        <f t="shared" si="1"/>
        <v>9.3487699630373449</v>
      </c>
      <c r="C24" s="3">
        <f t="shared" si="2"/>
        <v>182.4178452455175</v>
      </c>
      <c r="D24" s="3">
        <f t="shared" si="3"/>
        <v>205.1249693454339</v>
      </c>
      <c r="E24" s="3">
        <f t="shared" si="4"/>
        <v>11022.747756262417</v>
      </c>
      <c r="G24" s="3">
        <f t="shared" si="0"/>
        <v>205.1249693454339</v>
      </c>
      <c r="H24" s="3">
        <f t="shared" si="5"/>
        <v>46.743849815186728</v>
      </c>
      <c r="I24" s="3">
        <f t="shared" si="6"/>
        <v>37.395079852149379</v>
      </c>
      <c r="J24" s="3"/>
    </row>
    <row r="25" spans="1:10" x14ac:dyDescent="0.25">
      <c r="A25" s="2">
        <v>6</v>
      </c>
      <c r="B25" s="3">
        <f t="shared" si="1"/>
        <v>9.1856231302186817</v>
      </c>
      <c r="C25" s="3">
        <f t="shared" si="2"/>
        <v>179.23444317026286</v>
      </c>
      <c r="D25" s="3">
        <f t="shared" si="3"/>
        <v>205.1249693454339</v>
      </c>
      <c r="E25" s="3">
        <f t="shared" si="4"/>
        <v>10826.808410047202</v>
      </c>
      <c r="G25" s="3">
        <f t="shared" si="0"/>
        <v>205.1249693454339</v>
      </c>
      <c r="H25" s="3">
        <f t="shared" si="5"/>
        <v>45.928115651093407</v>
      </c>
      <c r="I25" s="3">
        <f t="shared" si="6"/>
        <v>36.742492520874727</v>
      </c>
      <c r="J25" s="3"/>
    </row>
    <row r="26" spans="1:10" x14ac:dyDescent="0.25">
      <c r="A26" s="2">
        <v>7</v>
      </c>
      <c r="B26" s="3">
        <f t="shared" si="1"/>
        <v>9.022340341706002</v>
      </c>
      <c r="C26" s="3">
        <f t="shared" si="2"/>
        <v>176.04838825994554</v>
      </c>
      <c r="D26" s="3">
        <f t="shared" si="3"/>
        <v>205.1249693454339</v>
      </c>
      <c r="E26" s="3">
        <f t="shared" si="4"/>
        <v>10630.705781043474</v>
      </c>
      <c r="G26" s="3">
        <f t="shared" si="0"/>
        <v>205.1249693454339</v>
      </c>
      <c r="H26" s="3">
        <f t="shared" si="5"/>
        <v>45.111701708530006</v>
      </c>
      <c r="I26" s="3">
        <f t="shared" si="6"/>
        <v>36.089361366824008</v>
      </c>
      <c r="J26" s="3"/>
    </row>
    <row r="27" spans="1:10" x14ac:dyDescent="0.25">
      <c r="A27" s="2">
        <v>8</v>
      </c>
      <c r="B27" s="3">
        <f t="shared" si="1"/>
        <v>8.8589214842028952</v>
      </c>
      <c r="C27" s="3">
        <f t="shared" si="2"/>
        <v>172.85967830386957</v>
      </c>
      <c r="D27" s="3">
        <f t="shared" si="3"/>
        <v>205.1249693454339</v>
      </c>
      <c r="E27" s="3">
        <f t="shared" si="4"/>
        <v>10434.439733182244</v>
      </c>
      <c r="G27" s="3">
        <f t="shared" si="0"/>
        <v>205.1249693454339</v>
      </c>
      <c r="H27" s="3">
        <f t="shared" si="5"/>
        <v>44.294607421014476</v>
      </c>
      <c r="I27" s="3">
        <f t="shared" si="6"/>
        <v>35.435685936811581</v>
      </c>
      <c r="J27" s="3"/>
    </row>
    <row r="28" spans="1:10" x14ac:dyDescent="0.25">
      <c r="A28" s="2">
        <v>9</v>
      </c>
      <c r="B28" s="3">
        <f t="shared" si="1"/>
        <v>8.6953664443185374</v>
      </c>
      <c r="C28" s="3">
        <f t="shared" si="2"/>
        <v>169.66831108949688</v>
      </c>
      <c r="D28" s="3">
        <f t="shared" si="3"/>
        <v>205.1249693454339</v>
      </c>
      <c r="E28" s="3">
        <f t="shared" si="4"/>
        <v>10238.010130281129</v>
      </c>
      <c r="G28" s="3">
        <f t="shared" si="0"/>
        <v>205.1249693454339</v>
      </c>
      <c r="H28" s="3">
        <f t="shared" si="5"/>
        <v>43.47683222159268</v>
      </c>
      <c r="I28" s="3">
        <f t="shared" si="6"/>
        <v>34.781465777274143</v>
      </c>
      <c r="J28" s="3"/>
    </row>
    <row r="29" spans="1:10" x14ac:dyDescent="0.25">
      <c r="A29" s="2">
        <v>10</v>
      </c>
      <c r="B29" s="3">
        <f t="shared" si="1"/>
        <v>8.5316751085676081</v>
      </c>
      <c r="C29" s="3">
        <f t="shared" si="2"/>
        <v>166.47428440244559</v>
      </c>
      <c r="D29" s="3">
        <f t="shared" si="3"/>
        <v>205.1249693454339</v>
      </c>
      <c r="E29" s="3">
        <f t="shared" si="4"/>
        <v>10041.416836044264</v>
      </c>
      <c r="G29" s="3">
        <f t="shared" si="0"/>
        <v>205.1249693454339</v>
      </c>
      <c r="H29" s="3">
        <f t="shared" si="5"/>
        <v>42.658375542838037</v>
      </c>
      <c r="I29" s="3">
        <f t="shared" si="6"/>
        <v>34.126700434270433</v>
      </c>
      <c r="J29" s="3"/>
    </row>
    <row r="30" spans="1:10" x14ac:dyDescent="0.25">
      <c r="A30" s="2">
        <v>11</v>
      </c>
      <c r="B30" s="3">
        <f t="shared" si="1"/>
        <v>8.3678473633702204</v>
      </c>
      <c r="C30" s="3">
        <f t="shared" si="2"/>
        <v>163.27759602648837</v>
      </c>
      <c r="D30" s="3">
        <f t="shared" si="3"/>
        <v>205.1249693454339</v>
      </c>
      <c r="E30" s="3">
        <f t="shared" si="4"/>
        <v>9844.6597140621998</v>
      </c>
      <c r="G30" s="3">
        <f t="shared" si="0"/>
        <v>205.1249693454339</v>
      </c>
      <c r="H30" s="3">
        <f t="shared" si="5"/>
        <v>41.839236816851098</v>
      </c>
      <c r="I30" s="3">
        <f t="shared" si="6"/>
        <v>33.471389453480882</v>
      </c>
      <c r="J30" s="3"/>
    </row>
    <row r="31" spans="1:10" x14ac:dyDescent="0.25">
      <c r="A31" s="2">
        <v>12</v>
      </c>
      <c r="B31" s="3">
        <f t="shared" si="1"/>
        <v>8.2038830950518342</v>
      </c>
      <c r="C31" s="3">
        <f t="shared" si="2"/>
        <v>160.07824374355121</v>
      </c>
      <c r="D31" s="3">
        <f t="shared" si="3"/>
        <v>205.1249693454339</v>
      </c>
      <c r="E31" s="3">
        <f t="shared" si="4"/>
        <v>9647.7386278118174</v>
      </c>
      <c r="G31" s="3">
        <f t="shared" si="0"/>
        <v>205.1249693454339</v>
      </c>
      <c r="H31" s="3">
        <f t="shared" si="5"/>
        <v>41.019415475259166</v>
      </c>
      <c r="I31" s="3">
        <f t="shared" si="6"/>
        <v>32.81553238020733</v>
      </c>
      <c r="J31" s="3"/>
    </row>
    <row r="32" spans="1:10" x14ac:dyDescent="0.25">
      <c r="A32" s="2">
        <v>13</v>
      </c>
      <c r="B32" s="3">
        <f t="shared" si="1"/>
        <v>8.0397821898431818</v>
      </c>
      <c r="C32" s="3">
        <f t="shared" si="2"/>
        <v>156.8762253337116</v>
      </c>
      <c r="D32" s="3">
        <f t="shared" si="3"/>
        <v>205.1249693454339</v>
      </c>
      <c r="E32" s="3">
        <f t="shared" si="4"/>
        <v>9450.6534406562259</v>
      </c>
      <c r="F32" s="3">
        <f>E31*$B$15</f>
        <v>144.71607941717727</v>
      </c>
      <c r="G32" s="3">
        <f t="shared" si="0"/>
        <v>349.84104876261119</v>
      </c>
      <c r="H32" s="3">
        <f t="shared" si="5"/>
        <v>40.198910949215907</v>
      </c>
      <c r="I32" s="3">
        <f t="shared" si="6"/>
        <v>32.159128759372727</v>
      </c>
      <c r="J32" s="3"/>
    </row>
    <row r="33" spans="1:10" x14ac:dyDescent="0.25">
      <c r="A33" s="2">
        <v>14</v>
      </c>
      <c r="B33" s="3">
        <f t="shared" si="1"/>
        <v>7.8755445338801886</v>
      </c>
      <c r="C33" s="3">
        <f t="shared" si="2"/>
        <v>153.67153857519713</v>
      </c>
      <c r="D33" s="3">
        <f t="shared" si="3"/>
        <v>205.1249693454339</v>
      </c>
      <c r="E33" s="3">
        <f t="shared" si="4"/>
        <v>9253.4040158446714</v>
      </c>
      <c r="G33" s="3">
        <f t="shared" si="0"/>
        <v>205.1249693454339</v>
      </c>
      <c r="H33" s="3">
        <f t="shared" si="5"/>
        <v>39.377722669400939</v>
      </c>
      <c r="I33" s="3">
        <f t="shared" si="6"/>
        <v>31.502178135520751</v>
      </c>
      <c r="J33" s="3"/>
    </row>
    <row r="34" spans="1:10" x14ac:dyDescent="0.25">
      <c r="A34" s="2">
        <v>15</v>
      </c>
      <c r="B34" s="3">
        <f t="shared" si="1"/>
        <v>7.7111700132038932</v>
      </c>
      <c r="C34" s="3">
        <f t="shared" si="2"/>
        <v>150.46418124438387</v>
      </c>
      <c r="D34" s="3">
        <f t="shared" si="3"/>
        <v>205.1249693454339</v>
      </c>
      <c r="E34" s="3">
        <f t="shared" si="4"/>
        <v>9055.9902165124422</v>
      </c>
      <c r="G34" s="3">
        <f t="shared" si="0"/>
        <v>205.1249693454339</v>
      </c>
      <c r="H34" s="3">
        <f t="shared" si="5"/>
        <v>38.555850066019467</v>
      </c>
      <c r="I34" s="3">
        <f t="shared" si="6"/>
        <v>30.844680052815573</v>
      </c>
      <c r="J34" s="3"/>
    </row>
    <row r="35" spans="1:10" x14ac:dyDescent="0.25">
      <c r="A35" s="2">
        <v>16</v>
      </c>
      <c r="B35" s="3">
        <f t="shared" si="1"/>
        <v>7.5466585137603692</v>
      </c>
      <c r="C35" s="3">
        <f t="shared" si="2"/>
        <v>147.25415111579497</v>
      </c>
      <c r="D35" s="3">
        <f t="shared" si="3"/>
        <v>205.1249693454339</v>
      </c>
      <c r="E35" s="3">
        <f t="shared" si="4"/>
        <v>8858.4119056807685</v>
      </c>
      <c r="G35" s="3">
        <f t="shared" si="0"/>
        <v>205.1249693454339</v>
      </c>
      <c r="H35" s="3">
        <f t="shared" si="5"/>
        <v>37.733292568801843</v>
      </c>
      <c r="I35" s="3">
        <f t="shared" si="6"/>
        <v>30.186634055041473</v>
      </c>
      <c r="J35" s="3"/>
    </row>
    <row r="36" spans="1:10" x14ac:dyDescent="0.25">
      <c r="A36" s="2">
        <v>17</v>
      </c>
      <c r="B36" s="3">
        <f t="shared" si="1"/>
        <v>7.3820099214006412</v>
      </c>
      <c r="C36" s="3">
        <f t="shared" si="2"/>
        <v>144.04144596209889</v>
      </c>
      <c r="D36" s="3">
        <f t="shared" si="3"/>
        <v>205.1249693454339</v>
      </c>
      <c r="E36" s="3">
        <f t="shared" si="4"/>
        <v>8660.6689462567356</v>
      </c>
      <c r="G36" s="3">
        <f t="shared" si="0"/>
        <v>205.1249693454339</v>
      </c>
      <c r="H36" s="3">
        <f t="shared" si="5"/>
        <v>36.910049607003202</v>
      </c>
      <c r="I36" s="3">
        <f t="shared" si="6"/>
        <v>29.528039685602561</v>
      </c>
      <c r="J36" s="3"/>
    </row>
    <row r="37" spans="1:10" x14ac:dyDescent="0.25">
      <c r="A37" s="2">
        <v>18</v>
      </c>
      <c r="B37" s="3">
        <f t="shared" si="1"/>
        <v>7.217224121880613</v>
      </c>
      <c r="C37" s="3">
        <f t="shared" si="2"/>
        <v>140.82606355410806</v>
      </c>
      <c r="D37" s="3">
        <f t="shared" si="3"/>
        <v>205.1249693454339</v>
      </c>
      <c r="E37" s="3">
        <f t="shared" si="4"/>
        <v>8462.7612010331832</v>
      </c>
      <c r="G37" s="3">
        <f t="shared" si="0"/>
        <v>205.1249693454339</v>
      </c>
      <c r="H37" s="3">
        <f t="shared" si="5"/>
        <v>36.086120609403068</v>
      </c>
      <c r="I37" s="3">
        <f t="shared" si="6"/>
        <v>28.868896487522456</v>
      </c>
      <c r="J37" s="3"/>
    </row>
    <row r="38" spans="1:10" x14ac:dyDescent="0.25">
      <c r="A38" s="2">
        <v>19</v>
      </c>
      <c r="B38" s="3">
        <f t="shared" si="1"/>
        <v>7.0523010008609868</v>
      </c>
      <c r="C38" s="3">
        <f t="shared" si="2"/>
        <v>137.60800166077726</v>
      </c>
      <c r="D38" s="3">
        <f t="shared" si="3"/>
        <v>205.1249693454339</v>
      </c>
      <c r="E38" s="3">
        <f t="shared" si="4"/>
        <v>8264.6885326886095</v>
      </c>
      <c r="G38" s="3">
        <f t="shared" si="0"/>
        <v>205.1249693454339</v>
      </c>
      <c r="H38" s="3">
        <f t="shared" si="5"/>
        <v>35.261505004304929</v>
      </c>
      <c r="I38" s="3">
        <f t="shared" si="6"/>
        <v>28.209204003443944</v>
      </c>
      <c r="J38" s="3"/>
    </row>
    <row r="39" spans="1:10" x14ac:dyDescent="0.25">
      <c r="A39" s="2">
        <v>20</v>
      </c>
      <c r="B39" s="3">
        <f t="shared" si="1"/>
        <v>6.8872404439071753</v>
      </c>
      <c r="C39" s="3">
        <f t="shared" si="2"/>
        <v>134.38725804920199</v>
      </c>
      <c r="D39" s="3">
        <f t="shared" si="3"/>
        <v>205.1249693454339</v>
      </c>
      <c r="E39" s="3">
        <f t="shared" si="4"/>
        <v>8066.4508037870828</v>
      </c>
      <c r="G39" s="3">
        <f t="shared" si="0"/>
        <v>205.1249693454339</v>
      </c>
      <c r="H39" s="3">
        <f t="shared" si="5"/>
        <v>34.436202219535872</v>
      </c>
      <c r="I39" s="3">
        <f t="shared" si="6"/>
        <v>27.548961775628698</v>
      </c>
      <c r="J39" s="3"/>
    </row>
    <row r="40" spans="1:10" x14ac:dyDescent="0.25">
      <c r="A40" s="2">
        <v>21</v>
      </c>
      <c r="B40" s="3">
        <f t="shared" si="1"/>
        <v>6.7220423364892357</v>
      </c>
      <c r="C40" s="3">
        <f t="shared" si="2"/>
        <v>131.16383048461708</v>
      </c>
      <c r="D40" s="3">
        <f t="shared" si="3"/>
        <v>205.1249693454339</v>
      </c>
      <c r="E40" s="3">
        <f t="shared" si="4"/>
        <v>7868.0478767781378</v>
      </c>
      <c r="G40" s="3">
        <f t="shared" si="0"/>
        <v>205.1249693454339</v>
      </c>
      <c r="H40" s="3">
        <f t="shared" si="5"/>
        <v>33.610211682446177</v>
      </c>
      <c r="I40" s="3">
        <f t="shared" si="6"/>
        <v>26.888169345956943</v>
      </c>
      <c r="J40" s="3"/>
    </row>
    <row r="41" spans="1:10" x14ac:dyDescent="0.25">
      <c r="A41" s="2">
        <v>22</v>
      </c>
      <c r="B41" s="3">
        <f t="shared" si="1"/>
        <v>6.5567065639817823</v>
      </c>
      <c r="C41" s="3">
        <f t="shared" si="2"/>
        <v>127.93771673039502</v>
      </c>
      <c r="D41" s="3">
        <f t="shared" si="3"/>
        <v>205.1249693454339</v>
      </c>
      <c r="E41" s="3">
        <f t="shared" si="4"/>
        <v>7669.4796139966857</v>
      </c>
      <c r="G41" s="3">
        <f t="shared" si="0"/>
        <v>205.1249693454339</v>
      </c>
      <c r="H41" s="3">
        <f t="shared" si="5"/>
        <v>32.783532819908906</v>
      </c>
      <c r="I41" s="3">
        <f t="shared" si="6"/>
        <v>26.226826255927122</v>
      </c>
      <c r="J41" s="3"/>
    </row>
    <row r="42" spans="1:10" x14ac:dyDescent="0.25">
      <c r="A42" s="2">
        <v>23</v>
      </c>
      <c r="B42" s="3">
        <f t="shared" si="1"/>
        <v>6.3912330116639051</v>
      </c>
      <c r="C42" s="3">
        <f t="shared" si="2"/>
        <v>124.70891454804445</v>
      </c>
      <c r="D42" s="3">
        <f t="shared" si="3"/>
        <v>205.1249693454339</v>
      </c>
      <c r="E42" s="3">
        <f t="shared" si="4"/>
        <v>7470.7458776629155</v>
      </c>
      <c r="G42" s="3">
        <f t="shared" si="0"/>
        <v>205.1249693454339</v>
      </c>
      <c r="H42" s="3">
        <f t="shared" si="5"/>
        <v>31.956165058319524</v>
      </c>
      <c r="I42" s="3">
        <f t="shared" si="6"/>
        <v>25.56493204665562</v>
      </c>
      <c r="J42" s="3"/>
    </row>
    <row r="43" spans="1:10" x14ac:dyDescent="0.25">
      <c r="A43" s="2">
        <v>24</v>
      </c>
      <c r="B43" s="3">
        <f t="shared" si="1"/>
        <v>6.2256215647190958</v>
      </c>
      <c r="C43" s="3">
        <f t="shared" si="2"/>
        <v>121.47742169720857</v>
      </c>
      <c r="D43" s="3">
        <f t="shared" si="3"/>
        <v>205.1249693454339</v>
      </c>
      <c r="E43" s="3">
        <f t="shared" si="4"/>
        <v>7271.8465298822011</v>
      </c>
      <c r="G43" s="3">
        <f t="shared" si="0"/>
        <v>205.1249693454339</v>
      </c>
      <c r="H43" s="3">
        <f t="shared" si="5"/>
        <v>31.128107823595482</v>
      </c>
      <c r="I43" s="3">
        <f t="shared" si="6"/>
        <v>24.902486258876387</v>
      </c>
      <c r="J43" s="3"/>
    </row>
    <row r="44" spans="1:10" x14ac:dyDescent="0.25">
      <c r="A44" s="2">
        <v>25</v>
      </c>
      <c r="B44" s="3">
        <f t="shared" si="1"/>
        <v>6.0598721082351679</v>
      </c>
      <c r="C44" s="3">
        <f t="shared" si="2"/>
        <v>118.24323593566369</v>
      </c>
      <c r="D44" s="3">
        <f t="shared" si="3"/>
        <v>205.1249693454339</v>
      </c>
      <c r="E44" s="3">
        <f t="shared" si="4"/>
        <v>7072.7814326450025</v>
      </c>
      <c r="F44" s="3">
        <f>E43*$B$15</f>
        <v>109.07769794823301</v>
      </c>
      <c r="G44" s="3">
        <f t="shared" si="0"/>
        <v>314.20266729366688</v>
      </c>
      <c r="H44" s="3">
        <f t="shared" si="5"/>
        <v>30.299360541175833</v>
      </c>
      <c r="I44" s="3">
        <f t="shared" si="6"/>
        <v>24.239488432940664</v>
      </c>
      <c r="J44" s="3"/>
    </row>
    <row r="45" spans="1:10" x14ac:dyDescent="0.25">
      <c r="A45" s="2">
        <v>26</v>
      </c>
      <c r="B45" s="3">
        <f t="shared" si="1"/>
        <v>5.8939845272041689</v>
      </c>
      <c r="C45" s="3">
        <f t="shared" si="2"/>
        <v>115.0063550193175</v>
      </c>
      <c r="D45" s="3">
        <f t="shared" si="3"/>
        <v>205.1249693454339</v>
      </c>
      <c r="E45" s="3">
        <f t="shared" si="4"/>
        <v>6873.5504478267731</v>
      </c>
      <c r="G45" s="3">
        <f t="shared" si="0"/>
        <v>205.1249693454339</v>
      </c>
      <c r="H45" s="3">
        <f t="shared" si="5"/>
        <v>29.469922636020843</v>
      </c>
      <c r="I45" s="3">
        <f t="shared" si="6"/>
        <v>23.575938108816676</v>
      </c>
      <c r="J45" s="3"/>
    </row>
    <row r="46" spans="1:10" x14ac:dyDescent="0.25">
      <c r="A46" s="2">
        <v>27</v>
      </c>
      <c r="B46" s="3">
        <f t="shared" si="1"/>
        <v>5.7279587065223119</v>
      </c>
      <c r="C46" s="3">
        <f t="shared" si="2"/>
        <v>111.76677670220772</v>
      </c>
      <c r="D46" s="3">
        <f t="shared" si="3"/>
        <v>205.1249693454339</v>
      </c>
      <c r="E46" s="3">
        <f t="shared" si="4"/>
        <v>6674.1534371878615</v>
      </c>
      <c r="G46" s="3">
        <f t="shared" si="0"/>
        <v>205.1249693454339</v>
      </c>
      <c r="H46" s="3">
        <f t="shared" si="5"/>
        <v>28.639793532611552</v>
      </c>
      <c r="I46" s="3">
        <f t="shared" si="6"/>
        <v>22.91183482608924</v>
      </c>
      <c r="J46" s="3"/>
    </row>
    <row r="47" spans="1:10" x14ac:dyDescent="0.25">
      <c r="A47" s="2">
        <v>28</v>
      </c>
      <c r="B47" s="3">
        <f t="shared" si="1"/>
        <v>5.561794530989884</v>
      </c>
      <c r="C47" s="3">
        <f t="shared" si="2"/>
        <v>108.52449873650031</v>
      </c>
      <c r="D47" s="3">
        <f t="shared" si="3"/>
        <v>205.1249693454339</v>
      </c>
      <c r="E47" s="3">
        <f t="shared" si="4"/>
        <v>6474.5902623734173</v>
      </c>
      <c r="G47" s="3">
        <f t="shared" si="0"/>
        <v>205.1249693454339</v>
      </c>
      <c r="H47" s="3">
        <f t="shared" si="5"/>
        <v>27.808972654949422</v>
      </c>
      <c r="I47" s="3">
        <f t="shared" si="6"/>
        <v>22.247178123959536</v>
      </c>
      <c r="J47" s="3"/>
    </row>
    <row r="48" spans="1:10" x14ac:dyDescent="0.25">
      <c r="A48" s="2">
        <v>29</v>
      </c>
      <c r="B48" s="3">
        <f t="shared" si="1"/>
        <v>5.3954918853111824</v>
      </c>
      <c r="C48" s="3">
        <f t="shared" si="2"/>
        <v>105.27951887248815</v>
      </c>
      <c r="D48" s="3">
        <f t="shared" si="3"/>
        <v>205.1249693454339</v>
      </c>
      <c r="E48" s="3">
        <f t="shared" si="4"/>
        <v>6274.860784913295</v>
      </c>
      <c r="G48" s="3">
        <f t="shared" si="0"/>
        <v>205.1249693454339</v>
      </c>
      <c r="H48" s="3">
        <f t="shared" si="5"/>
        <v>26.977459426555907</v>
      </c>
      <c r="I48" s="3">
        <f t="shared" si="6"/>
        <v>21.581967541244722</v>
      </c>
      <c r="J48" s="3"/>
    </row>
    <row r="49" spans="1:10" x14ac:dyDescent="0.25">
      <c r="A49" s="2">
        <v>30</v>
      </c>
      <c r="B49" s="3">
        <f t="shared" si="1"/>
        <v>5.2290506540944124</v>
      </c>
      <c r="C49" s="3">
        <f t="shared" si="2"/>
        <v>102.03183485858932</v>
      </c>
      <c r="D49" s="3">
        <f t="shared" si="3"/>
        <v>205.1249693454339</v>
      </c>
      <c r="E49" s="3">
        <f t="shared" si="4"/>
        <v>6074.9648662219561</v>
      </c>
      <c r="G49" s="3">
        <f t="shared" si="0"/>
        <v>205.1249693454339</v>
      </c>
      <c r="H49" s="3">
        <f t="shared" si="5"/>
        <v>26.145253270472061</v>
      </c>
      <c r="I49" s="3">
        <f t="shared" si="6"/>
        <v>20.91620261637765</v>
      </c>
      <c r="J49" s="3"/>
    </row>
    <row r="50" spans="1:10" x14ac:dyDescent="0.25">
      <c r="A50" s="2">
        <v>31</v>
      </c>
      <c r="B50" s="3">
        <f t="shared" si="1"/>
        <v>5.0624707218516303</v>
      </c>
      <c r="C50" s="3">
        <f t="shared" si="2"/>
        <v>98.781444441345599</v>
      </c>
      <c r="D50" s="3">
        <f t="shared" si="3"/>
        <v>205.1249693454339</v>
      </c>
      <c r="E50" s="3">
        <f t="shared" si="4"/>
        <v>5874.9023675983735</v>
      </c>
      <c r="G50" s="3">
        <f t="shared" si="0"/>
        <v>205.1249693454339</v>
      </c>
      <c r="H50" s="3">
        <f t="shared" si="5"/>
        <v>25.31235360925815</v>
      </c>
      <c r="I50" s="3">
        <f t="shared" si="6"/>
        <v>20.249882887406521</v>
      </c>
      <c r="J50" s="3"/>
    </row>
    <row r="51" spans="1:10" x14ac:dyDescent="0.25">
      <c r="A51" s="2">
        <v>32</v>
      </c>
      <c r="B51" s="3">
        <f t="shared" si="1"/>
        <v>4.895751972998645</v>
      </c>
      <c r="C51" s="3">
        <f t="shared" si="2"/>
        <v>95.528345365420805</v>
      </c>
      <c r="D51" s="3">
        <f t="shared" si="3"/>
        <v>205.1249693454339</v>
      </c>
      <c r="E51" s="3">
        <f t="shared" si="4"/>
        <v>5674.6731502259381</v>
      </c>
      <c r="G51" s="3">
        <f t="shared" si="0"/>
        <v>205.1249693454339</v>
      </c>
      <c r="H51" s="3">
        <f t="shared" si="5"/>
        <v>24.478759864993222</v>
      </c>
      <c r="I51" s="3">
        <f t="shared" si="6"/>
        <v>19.583007891994576</v>
      </c>
      <c r="J51" s="3"/>
    </row>
    <row r="52" spans="1:10" x14ac:dyDescent="0.25">
      <c r="A52" s="2">
        <v>33</v>
      </c>
      <c r="B52" s="3">
        <f t="shared" si="1"/>
        <v>4.7288942918549486</v>
      </c>
      <c r="C52" s="3">
        <f t="shared" si="2"/>
        <v>92.272535373599396</v>
      </c>
      <c r="D52" s="3">
        <f t="shared" si="3"/>
        <v>205.1249693454339</v>
      </c>
      <c r="E52" s="3">
        <f t="shared" si="4"/>
        <v>5474.2770751723592</v>
      </c>
      <c r="G52" s="3">
        <f t="shared" si="0"/>
        <v>205.1249693454339</v>
      </c>
      <c r="H52" s="3">
        <f t="shared" si="5"/>
        <v>23.64447145927474</v>
      </c>
      <c r="I52" s="3">
        <f t="shared" si="6"/>
        <v>18.915577167419791</v>
      </c>
      <c r="J52" s="3"/>
    </row>
    <row r="53" spans="1:10" x14ac:dyDescent="0.25">
      <c r="A53" s="2">
        <v>34</v>
      </c>
      <c r="B53" s="3">
        <f t="shared" si="1"/>
        <v>4.5618975626436331</v>
      </c>
      <c r="C53" s="3">
        <f t="shared" si="2"/>
        <v>89.014012206784841</v>
      </c>
      <c r="D53" s="3">
        <f t="shared" si="3"/>
        <v>205.1249693454339</v>
      </c>
      <c r="E53" s="3">
        <f t="shared" si="4"/>
        <v>5273.7140033895694</v>
      </c>
      <c r="G53" s="3">
        <f t="shared" si="0"/>
        <v>205.1249693454339</v>
      </c>
      <c r="H53" s="3">
        <f t="shared" si="5"/>
        <v>22.809487813218162</v>
      </c>
      <c r="I53" s="3">
        <f t="shared" si="6"/>
        <v>18.247590250574529</v>
      </c>
      <c r="J53" s="3"/>
    </row>
    <row r="54" spans="1:10" x14ac:dyDescent="0.25">
      <c r="A54" s="2">
        <v>35</v>
      </c>
      <c r="B54" s="3">
        <f t="shared" si="1"/>
        <v>4.3947616694913085</v>
      </c>
      <c r="C54" s="3">
        <f t="shared" si="2"/>
        <v>85.752773603997937</v>
      </c>
      <c r="D54" s="3">
        <f t="shared" si="3"/>
        <v>205.1249693454339</v>
      </c>
      <c r="E54" s="3">
        <f t="shared" si="4"/>
        <v>5072.9837957136269</v>
      </c>
      <c r="G54" s="3">
        <f t="shared" si="0"/>
        <v>205.1249693454339</v>
      </c>
      <c r="H54" s="3">
        <f t="shared" si="5"/>
        <v>21.97380834745654</v>
      </c>
      <c r="I54" s="3">
        <f t="shared" si="6"/>
        <v>17.579046677965231</v>
      </c>
      <c r="J54" s="3"/>
    </row>
    <row r="55" spans="1:10" x14ac:dyDescent="0.25">
      <c r="A55" s="2">
        <v>36</v>
      </c>
      <c r="B55" s="3">
        <f t="shared" si="1"/>
        <v>4.227486496428023</v>
      </c>
      <c r="C55" s="3">
        <f t="shared" si="2"/>
        <v>82.488817302375367</v>
      </c>
      <c r="D55" s="3">
        <f t="shared" si="3"/>
        <v>205.1249693454339</v>
      </c>
      <c r="E55" s="3">
        <f t="shared" si="4"/>
        <v>4872.0863128646215</v>
      </c>
      <c r="G55" s="3">
        <f t="shared" si="0"/>
        <v>205.1249693454339</v>
      </c>
      <c r="H55" s="3">
        <f t="shared" si="5"/>
        <v>21.137432482140113</v>
      </c>
      <c r="I55" s="3">
        <f t="shared" si="6"/>
        <v>16.909945985712092</v>
      </c>
      <c r="J55" s="3"/>
    </row>
    <row r="56" spans="1:10" x14ac:dyDescent="0.25">
      <c r="A56" s="2">
        <v>37</v>
      </c>
      <c r="B56" s="3">
        <f t="shared" si="1"/>
        <v>4.0600719273871846</v>
      </c>
      <c r="C56" s="3">
        <f t="shared" si="2"/>
        <v>79.2221410371681</v>
      </c>
      <c r="D56" s="3">
        <f t="shared" si="3"/>
        <v>205.1249693454339</v>
      </c>
      <c r="E56" s="3">
        <f t="shared" si="4"/>
        <v>4671.0214154465748</v>
      </c>
      <c r="F56" s="3">
        <f>E55*$B$15</f>
        <v>73.081294692969323</v>
      </c>
      <c r="G56" s="3">
        <f t="shared" si="0"/>
        <v>278.20626403840322</v>
      </c>
      <c r="H56" s="3">
        <f t="shared" si="5"/>
        <v>20.300359636935923</v>
      </c>
      <c r="I56" s="3">
        <f t="shared" si="6"/>
        <v>16.240287709548738</v>
      </c>
      <c r="J56" s="3"/>
    </row>
    <row r="57" spans="1:10" x14ac:dyDescent="0.25">
      <c r="A57" s="2">
        <v>38</v>
      </c>
      <c r="B57" s="3">
        <f t="shared" si="1"/>
        <v>3.8925178462054792</v>
      </c>
      <c r="C57" s="3">
        <f t="shared" si="2"/>
        <v>75.952742541739838</v>
      </c>
      <c r="D57" s="3">
        <f t="shared" si="3"/>
        <v>205.1249693454339</v>
      </c>
      <c r="E57" s="3">
        <f t="shared" si="4"/>
        <v>4469.7889639473469</v>
      </c>
      <c r="G57" s="3">
        <f t="shared" si="0"/>
        <v>205.1249693454339</v>
      </c>
      <c r="H57" s="3">
        <f t="shared" si="5"/>
        <v>19.462589231027394</v>
      </c>
      <c r="I57" s="3">
        <f t="shared" si="6"/>
        <v>15.570071384821915</v>
      </c>
      <c r="J57" s="3"/>
    </row>
    <row r="58" spans="1:10" x14ac:dyDescent="0.25">
      <c r="A58" s="2">
        <v>39</v>
      </c>
      <c r="B58" s="3">
        <f t="shared" si="1"/>
        <v>3.7248241366227894</v>
      </c>
      <c r="C58" s="3">
        <f t="shared" si="2"/>
        <v>72.680619547565399</v>
      </c>
      <c r="D58" s="3">
        <f t="shared" si="3"/>
        <v>205.1249693454339</v>
      </c>
      <c r="E58" s="3">
        <f t="shared" si="4"/>
        <v>4268.3888187385355</v>
      </c>
      <c r="G58" s="3">
        <f t="shared" si="0"/>
        <v>205.1249693454339</v>
      </c>
      <c r="H58" s="3">
        <f t="shared" si="5"/>
        <v>18.624120683113944</v>
      </c>
      <c r="I58" s="3">
        <f t="shared" si="6"/>
        <v>14.899296546491154</v>
      </c>
      <c r="J58" s="3"/>
    </row>
    <row r="59" spans="1:10" x14ac:dyDescent="0.25">
      <c r="A59" s="2">
        <v>40</v>
      </c>
      <c r="B59" s="3">
        <f t="shared" si="1"/>
        <v>3.5569906822821133</v>
      </c>
      <c r="C59" s="3">
        <f t="shared" si="2"/>
        <v>69.405769784229122</v>
      </c>
      <c r="D59" s="3">
        <f t="shared" si="3"/>
        <v>205.1249693454339</v>
      </c>
      <c r="E59" s="3">
        <f t="shared" si="4"/>
        <v>4066.8208400753838</v>
      </c>
      <c r="G59" s="3">
        <f t="shared" si="0"/>
        <v>205.1249693454339</v>
      </c>
      <c r="H59" s="3">
        <f t="shared" si="5"/>
        <v>17.784953411410566</v>
      </c>
      <c r="I59" s="3">
        <f t="shared" si="6"/>
        <v>14.227962729128453</v>
      </c>
      <c r="J59" s="3"/>
    </row>
    <row r="60" spans="1:10" x14ac:dyDescent="0.25">
      <c r="A60" s="2">
        <v>41</v>
      </c>
      <c r="B60" s="3">
        <f t="shared" si="1"/>
        <v>3.3890173667294867</v>
      </c>
      <c r="C60" s="3">
        <f t="shared" si="2"/>
        <v>66.128190979423408</v>
      </c>
      <c r="D60" s="3">
        <f t="shared" si="3"/>
        <v>205.1249693454339</v>
      </c>
      <c r="E60" s="3">
        <f t="shared" si="4"/>
        <v>3865.0848880966796</v>
      </c>
      <c r="G60" s="3">
        <f t="shared" si="0"/>
        <v>205.1249693454339</v>
      </c>
      <c r="H60" s="3">
        <f t="shared" si="5"/>
        <v>16.945086833647434</v>
      </c>
      <c r="I60" s="3">
        <f t="shared" si="6"/>
        <v>13.556069466917947</v>
      </c>
      <c r="J60" s="3"/>
    </row>
    <row r="61" spans="1:10" x14ac:dyDescent="0.25">
      <c r="A61" s="2">
        <v>42</v>
      </c>
      <c r="B61" s="3">
        <f t="shared" si="1"/>
        <v>3.2209040734138998</v>
      </c>
      <c r="C61" s="3">
        <f t="shared" si="2"/>
        <v>62.847880858947029</v>
      </c>
      <c r="D61" s="3">
        <f t="shared" si="3"/>
        <v>205.1249693454339</v>
      </c>
      <c r="E61" s="3">
        <f t="shared" si="4"/>
        <v>3663.1808228246596</v>
      </c>
      <c r="G61" s="3">
        <f t="shared" si="0"/>
        <v>205.1249693454339</v>
      </c>
      <c r="H61" s="3">
        <f t="shared" si="5"/>
        <v>16.104520367069497</v>
      </c>
      <c r="I61" s="3">
        <f t="shared" si="6"/>
        <v>12.883616293655598</v>
      </c>
      <c r="J61" s="3"/>
    </row>
    <row r="62" spans="1:10" x14ac:dyDescent="0.25">
      <c r="A62" s="2">
        <v>43</v>
      </c>
      <c r="B62" s="3">
        <f t="shared" si="1"/>
        <v>3.0526506856872166</v>
      </c>
      <c r="C62" s="3">
        <f t="shared" si="2"/>
        <v>59.564837146703582</v>
      </c>
      <c r="D62" s="3">
        <f t="shared" si="3"/>
        <v>205.1249693454339</v>
      </c>
      <c r="E62" s="3">
        <f t="shared" si="4"/>
        <v>3461.108504164913</v>
      </c>
      <c r="G62" s="3">
        <f t="shared" si="0"/>
        <v>205.1249693454339</v>
      </c>
      <c r="H62" s="3">
        <f t="shared" si="5"/>
        <v>15.263253428436082</v>
      </c>
      <c r="I62" s="3">
        <f t="shared" si="6"/>
        <v>12.210602742748865</v>
      </c>
      <c r="J62" s="3"/>
    </row>
    <row r="63" spans="1:10" x14ac:dyDescent="0.25">
      <c r="A63" s="2">
        <v>44</v>
      </c>
      <c r="B63" s="3">
        <f t="shared" si="1"/>
        <v>2.8842570868040944</v>
      </c>
      <c r="C63" s="3">
        <f t="shared" si="2"/>
        <v>56.279057564699933</v>
      </c>
      <c r="D63" s="3">
        <f t="shared" si="3"/>
        <v>205.1249693454339</v>
      </c>
      <c r="E63" s="3">
        <f t="shared" si="4"/>
        <v>3258.8677919062834</v>
      </c>
      <c r="G63" s="3">
        <f t="shared" si="0"/>
        <v>205.1249693454339</v>
      </c>
      <c r="H63" s="3">
        <f t="shared" si="5"/>
        <v>14.42128543402047</v>
      </c>
      <c r="I63" s="3">
        <f t="shared" si="6"/>
        <v>11.537028347216376</v>
      </c>
      <c r="J63" s="3"/>
    </row>
    <row r="64" spans="1:10" x14ac:dyDescent="0.25">
      <c r="A64" s="2">
        <v>45</v>
      </c>
      <c r="B64" s="3">
        <f t="shared" si="1"/>
        <v>2.7157231599219025</v>
      </c>
      <c r="C64" s="3">
        <f t="shared" si="2"/>
        <v>52.990539833044615</v>
      </c>
      <c r="D64" s="3">
        <f t="shared" si="3"/>
        <v>205.1249693454339</v>
      </c>
      <c r="E64" s="3">
        <f t="shared" si="4"/>
        <v>3056.4585457207713</v>
      </c>
      <c r="G64" s="3">
        <f t="shared" si="0"/>
        <v>205.1249693454339</v>
      </c>
      <c r="H64" s="3">
        <f t="shared" si="5"/>
        <v>13.578615799609514</v>
      </c>
      <c r="I64" s="3">
        <f t="shared" si="6"/>
        <v>10.862892639687612</v>
      </c>
      <c r="J64" s="3"/>
    </row>
    <row r="65" spans="1:10" x14ac:dyDescent="0.25">
      <c r="A65" s="2">
        <v>46</v>
      </c>
      <c r="B65" s="3">
        <f t="shared" si="1"/>
        <v>2.5470487881006427</v>
      </c>
      <c r="C65" s="3">
        <f t="shared" si="2"/>
        <v>49.699281669946245</v>
      </c>
      <c r="D65" s="3">
        <f t="shared" si="3"/>
        <v>205.1249693454339</v>
      </c>
      <c r="E65" s="3">
        <f t="shared" si="4"/>
        <v>2853.8806251634383</v>
      </c>
      <c r="G65" s="3">
        <f t="shared" si="0"/>
        <v>205.1249693454339</v>
      </c>
      <c r="H65" s="3">
        <f t="shared" si="5"/>
        <v>12.735243940503214</v>
      </c>
      <c r="I65" s="3">
        <f t="shared" si="6"/>
        <v>10.188195152402571</v>
      </c>
      <c r="J65" s="3"/>
    </row>
    <row r="66" spans="1:10" x14ac:dyDescent="0.25">
      <c r="A66" s="2">
        <v>47</v>
      </c>
      <c r="B66" s="3">
        <f t="shared" si="1"/>
        <v>2.3782338543028652</v>
      </c>
      <c r="C66" s="3">
        <f t="shared" si="2"/>
        <v>46.405280791711967</v>
      </c>
      <c r="D66" s="3">
        <f t="shared" si="3"/>
        <v>205.1249693454339</v>
      </c>
      <c r="E66" s="3">
        <f t="shared" si="4"/>
        <v>2651.1338896723073</v>
      </c>
      <c r="G66" s="3">
        <f t="shared" si="0"/>
        <v>205.1249693454339</v>
      </c>
      <c r="H66" s="3">
        <f t="shared" si="5"/>
        <v>11.891169271514325</v>
      </c>
      <c r="I66" s="3">
        <f t="shared" si="6"/>
        <v>9.5129354172114606</v>
      </c>
      <c r="J66" s="3"/>
    </row>
    <row r="67" spans="1:10" x14ac:dyDescent="0.25">
      <c r="A67" s="2">
        <v>48</v>
      </c>
      <c r="B67" s="3">
        <f t="shared" si="1"/>
        <v>2.2092782413935894</v>
      </c>
      <c r="C67" s="3">
        <f t="shared" si="2"/>
        <v>43.108534912745817</v>
      </c>
      <c r="D67" s="3">
        <f t="shared" si="3"/>
        <v>205.1249693454339</v>
      </c>
      <c r="E67" s="3">
        <f t="shared" si="4"/>
        <v>2448.2181985682673</v>
      </c>
      <c r="G67" s="3">
        <f t="shared" si="0"/>
        <v>205.1249693454339</v>
      </c>
      <c r="H67" s="3">
        <f t="shared" si="5"/>
        <v>11.046391206967947</v>
      </c>
      <c r="I67" s="3">
        <f t="shared" si="6"/>
        <v>8.8371129655743577</v>
      </c>
      <c r="J67" s="3"/>
    </row>
    <row r="68" spans="1:10" x14ac:dyDescent="0.25">
      <c r="A68" s="2">
        <v>49</v>
      </c>
      <c r="B68" s="3">
        <f t="shared" si="1"/>
        <v>2.040181832140223</v>
      </c>
      <c r="C68" s="3">
        <f t="shared" si="2"/>
        <v>39.809041745547212</v>
      </c>
      <c r="D68" s="3">
        <f t="shared" si="3"/>
        <v>205.1249693454339</v>
      </c>
      <c r="E68" s="3">
        <f t="shared" si="4"/>
        <v>2245.1334110549737</v>
      </c>
      <c r="F68" s="3">
        <f>E67*$B$15</f>
        <v>36.723272978524008</v>
      </c>
      <c r="G68" s="3">
        <f t="shared" si="0"/>
        <v>241.84824232395789</v>
      </c>
      <c r="H68" s="3">
        <f t="shared" si="5"/>
        <v>10.200909160701114</v>
      </c>
      <c r="I68" s="3">
        <f t="shared" si="6"/>
        <v>8.1607273285608919</v>
      </c>
      <c r="J68" s="3"/>
    </row>
    <row r="69" spans="1:10" x14ac:dyDescent="0.25">
      <c r="A69" s="2">
        <v>50</v>
      </c>
      <c r="B69" s="3">
        <f t="shared" si="1"/>
        <v>1.8709445092124783</v>
      </c>
      <c r="C69" s="3">
        <f t="shared" si="2"/>
        <v>36.506799000709265</v>
      </c>
      <c r="D69" s="3">
        <f t="shared" si="3"/>
        <v>205.1249693454339</v>
      </c>
      <c r="E69" s="3">
        <f t="shared" si="4"/>
        <v>2041.8793862187524</v>
      </c>
      <c r="G69" s="3">
        <f t="shared" si="0"/>
        <v>205.1249693454339</v>
      </c>
      <c r="H69" s="3">
        <f t="shared" si="5"/>
        <v>9.3547225460623906</v>
      </c>
      <c r="I69" s="3">
        <f t="shared" si="6"/>
        <v>7.4837780368499125</v>
      </c>
      <c r="J69" s="3"/>
    </row>
    <row r="70" spans="1:10" x14ac:dyDescent="0.25">
      <c r="A70" s="2">
        <v>51</v>
      </c>
      <c r="B70" s="3">
        <f t="shared" si="1"/>
        <v>1.7015661551822936</v>
      </c>
      <c r="C70" s="3">
        <f t="shared" si="2"/>
        <v>33.201804386917289</v>
      </c>
      <c r="D70" s="3">
        <f t="shared" si="3"/>
        <v>205.1249693454339</v>
      </c>
      <c r="E70" s="3">
        <f t="shared" si="4"/>
        <v>1838.4559830285007</v>
      </c>
      <c r="G70" s="3">
        <f t="shared" si="0"/>
        <v>205.1249693454339</v>
      </c>
      <c r="H70" s="3">
        <f t="shared" si="5"/>
        <v>8.5078307759114686</v>
      </c>
      <c r="I70" s="3">
        <f t="shared" si="6"/>
        <v>6.8062646207291753</v>
      </c>
      <c r="J70" s="3"/>
    </row>
    <row r="71" spans="1:10" x14ac:dyDescent="0.25">
      <c r="A71" s="2">
        <v>52</v>
      </c>
      <c r="B71" s="3">
        <f t="shared" si="1"/>
        <v>1.5320466525237506</v>
      </c>
      <c r="C71" s="3">
        <f t="shared" si="2"/>
        <v>29.894055610947145</v>
      </c>
      <c r="D71" s="3">
        <f t="shared" si="3"/>
        <v>205.1249693454339</v>
      </c>
      <c r="E71" s="3">
        <f t="shared" si="4"/>
        <v>1634.8630603355907</v>
      </c>
      <c r="G71" s="3">
        <f t="shared" si="0"/>
        <v>205.1249693454339</v>
      </c>
      <c r="H71" s="3">
        <f t="shared" si="5"/>
        <v>7.6602332626187515</v>
      </c>
      <c r="I71" s="3">
        <f t="shared" si="6"/>
        <v>6.1281866100950007</v>
      </c>
      <c r="J71" s="3"/>
    </row>
    <row r="72" spans="1:10" x14ac:dyDescent="0.25">
      <c r="A72" s="2">
        <v>53</v>
      </c>
      <c r="B72" s="3">
        <f t="shared" si="1"/>
        <v>1.3623858836129925</v>
      </c>
      <c r="C72" s="3">
        <f t="shared" si="2"/>
        <v>26.583550377663702</v>
      </c>
      <c r="D72" s="3">
        <f t="shared" si="3"/>
        <v>205.1249693454339</v>
      </c>
      <c r="E72" s="3">
        <f t="shared" si="4"/>
        <v>1431.1004768737696</v>
      </c>
      <c r="G72" s="3">
        <f t="shared" si="0"/>
        <v>205.1249693454339</v>
      </c>
      <c r="H72" s="3">
        <f t="shared" si="5"/>
        <v>6.8119294180649614</v>
      </c>
      <c r="I72" s="3">
        <f t="shared" si="6"/>
        <v>5.4495435344519692</v>
      </c>
      <c r="J72" s="3"/>
    </row>
    <row r="73" spans="1:10" x14ac:dyDescent="0.25">
      <c r="A73" s="2">
        <v>54</v>
      </c>
      <c r="B73" s="3">
        <f t="shared" si="1"/>
        <v>1.1925837307281415</v>
      </c>
      <c r="C73" s="3">
        <f t="shared" si="2"/>
        <v>23.270286390019177</v>
      </c>
      <c r="D73" s="3">
        <f t="shared" si="3"/>
        <v>205.1249693454339</v>
      </c>
      <c r="E73" s="3">
        <f t="shared" si="4"/>
        <v>1227.1680912590637</v>
      </c>
      <c r="G73" s="3">
        <f t="shared" si="0"/>
        <v>205.1249693454339</v>
      </c>
      <c r="H73" s="3">
        <f t="shared" si="5"/>
        <v>5.9629186536407062</v>
      </c>
      <c r="I73" s="3">
        <f t="shared" si="6"/>
        <v>4.7703349229125642</v>
      </c>
      <c r="J73" s="3"/>
    </row>
    <row r="74" spans="1:10" x14ac:dyDescent="0.25">
      <c r="A74" s="2">
        <v>55</v>
      </c>
      <c r="B74" s="3">
        <f t="shared" si="1"/>
        <v>1.0226400760492198</v>
      </c>
      <c r="C74" s="3">
        <f t="shared" si="2"/>
        <v>19.95426134905162</v>
      </c>
      <c r="D74" s="3">
        <f t="shared" si="3"/>
        <v>205.1249693454339</v>
      </c>
      <c r="E74" s="3">
        <f t="shared" si="4"/>
        <v>1023.065761989679</v>
      </c>
      <c r="G74" s="3">
        <f t="shared" si="0"/>
        <v>205.1249693454339</v>
      </c>
      <c r="H74" s="3">
        <f t="shared" si="5"/>
        <v>5.1132003802460986</v>
      </c>
      <c r="I74" s="3">
        <f t="shared" si="6"/>
        <v>4.0905603041968792</v>
      </c>
      <c r="J74" s="3"/>
    </row>
    <row r="75" spans="1:10" x14ac:dyDescent="0.25">
      <c r="A75" s="2">
        <v>56</v>
      </c>
      <c r="B75" s="3">
        <f t="shared" si="1"/>
        <v>0.85255480165806585</v>
      </c>
      <c r="C75" s="3">
        <f t="shared" si="2"/>
        <v>16.635472953883255</v>
      </c>
      <c r="D75" s="3">
        <f t="shared" si="3"/>
        <v>205.1249693454339</v>
      </c>
      <c r="E75" s="3">
        <f t="shared" si="4"/>
        <v>818.79334744590312</v>
      </c>
      <c r="G75" s="3">
        <f t="shared" si="0"/>
        <v>205.1249693454339</v>
      </c>
      <c r="H75" s="3">
        <f t="shared" si="5"/>
        <v>4.2627740082903287</v>
      </c>
      <c r="I75" s="3">
        <f t="shared" si="6"/>
        <v>3.410219206632263</v>
      </c>
      <c r="J75" s="3"/>
    </row>
    <row r="76" spans="1:10" x14ac:dyDescent="0.25">
      <c r="A76" s="2">
        <v>57</v>
      </c>
      <c r="B76" s="3">
        <f t="shared" si="1"/>
        <v>0.68232778953825279</v>
      </c>
      <c r="C76" s="3">
        <f t="shared" si="2"/>
        <v>13.313918901718921</v>
      </c>
      <c r="D76" s="3">
        <f t="shared" si="3"/>
        <v>205.1249693454339</v>
      </c>
      <c r="E76" s="3">
        <f t="shared" si="4"/>
        <v>614.35070589000748</v>
      </c>
      <c r="G76" s="3">
        <f t="shared" si="0"/>
        <v>205.1249693454339</v>
      </c>
      <c r="H76" s="3">
        <f t="shared" si="5"/>
        <v>3.4116389476912627</v>
      </c>
      <c r="I76" s="3">
        <f t="shared" si="6"/>
        <v>2.7293111581530098</v>
      </c>
      <c r="J76" s="3"/>
    </row>
    <row r="77" spans="1:10" x14ac:dyDescent="0.25">
      <c r="A77" s="2">
        <v>58</v>
      </c>
      <c r="B77" s="3">
        <f t="shared" si="1"/>
        <v>0.51195892157500622</v>
      </c>
      <c r="C77" s="3">
        <f t="shared" si="2"/>
        <v>9.9895968878444474</v>
      </c>
      <c r="D77" s="3">
        <f t="shared" si="3"/>
        <v>205.1249693454339</v>
      </c>
      <c r="E77" s="3">
        <f t="shared" si="4"/>
        <v>409.73769546614858</v>
      </c>
      <c r="G77" s="3">
        <f t="shared" si="0"/>
        <v>205.1249693454339</v>
      </c>
      <c r="H77" s="3">
        <f t="shared" si="5"/>
        <v>2.5597946078750313</v>
      </c>
      <c r="I77" s="3">
        <f t="shared" si="6"/>
        <v>2.0478356863000249</v>
      </c>
      <c r="J77" s="3"/>
    </row>
    <row r="78" spans="1:10" x14ac:dyDescent="0.25">
      <c r="A78" s="2">
        <v>59</v>
      </c>
      <c r="B78" s="3">
        <f t="shared" si="1"/>
        <v>0.34144807955512391</v>
      </c>
      <c r="C78" s="3">
        <f t="shared" si="2"/>
        <v>6.6625046056250818</v>
      </c>
      <c r="D78" s="3">
        <f t="shared" si="3"/>
        <v>205.1249693454339</v>
      </c>
      <c r="E78" s="3">
        <f t="shared" si="4"/>
        <v>204.95417420026982</v>
      </c>
      <c r="G78" s="3">
        <f t="shared" si="0"/>
        <v>205.1249693454339</v>
      </c>
      <c r="H78" s="3">
        <f t="shared" si="5"/>
        <v>1.707240397775619</v>
      </c>
      <c r="I78" s="3">
        <f t="shared" si="6"/>
        <v>1.3657923182204952</v>
      </c>
      <c r="J78" s="3"/>
    </row>
    <row r="79" spans="1:10" x14ac:dyDescent="0.25">
      <c r="A79" s="2">
        <v>60</v>
      </c>
      <c r="B79" s="3">
        <f t="shared" si="1"/>
        <v>0.17079514516689154</v>
      </c>
      <c r="C79" s="3">
        <f t="shared" si="2"/>
        <v>3.3326397465038644</v>
      </c>
      <c r="D79" s="3">
        <f t="shared" si="3"/>
        <v>205.1249693454339</v>
      </c>
      <c r="E79" s="3">
        <f t="shared" si="4"/>
        <v>2.8134161667026092E-12</v>
      </c>
      <c r="F79" s="3"/>
      <c r="G79" s="3">
        <f t="shared" si="0"/>
        <v>205.1249693454339</v>
      </c>
      <c r="H79" s="3">
        <f t="shared" si="5"/>
        <v>0.85397572583445758</v>
      </c>
      <c r="I79" s="3">
        <f t="shared" si="6"/>
        <v>0.68318058066756604</v>
      </c>
      <c r="J79" s="3"/>
    </row>
    <row r="80" spans="1:10" x14ac:dyDescent="0.25">
      <c r="A80" s="2">
        <v>61</v>
      </c>
      <c r="B80" s="3">
        <f t="shared" si="1"/>
        <v>2.3445134722521743E-15</v>
      </c>
      <c r="C80" s="3">
        <f t="shared" si="2"/>
        <v>4.5747311940316234E-14</v>
      </c>
      <c r="D80" s="3">
        <f t="shared" si="3"/>
        <v>2.8157606801748614E-12</v>
      </c>
      <c r="E80" s="3">
        <f t="shared" si="4"/>
        <v>0</v>
      </c>
      <c r="F80" s="3">
        <f>E79*$B$15</f>
        <v>4.2201242500539139E-14</v>
      </c>
      <c r="G80" s="3">
        <f t="shared" si="0"/>
        <v>2.8579619226754007E-12</v>
      </c>
      <c r="H80" s="3">
        <f t="shared" si="5"/>
        <v>1.1722567361260871E-14</v>
      </c>
      <c r="I80" s="3">
        <f t="shared" si="6"/>
        <v>9.3780538890086972E-15</v>
      </c>
      <c r="J80" s="3"/>
    </row>
    <row r="81" spans="1:10" x14ac:dyDescent="0.25">
      <c r="A81" s="2">
        <v>62</v>
      </c>
      <c r="B81" s="3">
        <f t="shared" si="1"/>
        <v>0</v>
      </c>
      <c r="C81" s="3">
        <f t="shared" si="2"/>
        <v>0</v>
      </c>
      <c r="D81" s="3">
        <f t="shared" si="3"/>
        <v>0</v>
      </c>
      <c r="E81" s="3">
        <f t="shared" si="4"/>
        <v>0</v>
      </c>
      <c r="G81" s="3">
        <f t="shared" si="0"/>
        <v>0</v>
      </c>
      <c r="H81" s="3">
        <f t="shared" si="5"/>
        <v>0</v>
      </c>
      <c r="I81" s="3">
        <f t="shared" si="6"/>
        <v>0</v>
      </c>
      <c r="J81" s="3"/>
    </row>
    <row r="82" spans="1:10" x14ac:dyDescent="0.25">
      <c r="A82" s="2">
        <v>63</v>
      </c>
      <c r="B82" s="3">
        <f t="shared" si="1"/>
        <v>0</v>
      </c>
      <c r="C82" s="3">
        <f t="shared" si="2"/>
        <v>0</v>
      </c>
      <c r="D82" s="3">
        <f t="shared" si="3"/>
        <v>0</v>
      </c>
      <c r="E82" s="3">
        <f t="shared" si="4"/>
        <v>0</v>
      </c>
      <c r="G82" s="3">
        <f t="shared" si="0"/>
        <v>0</v>
      </c>
      <c r="H82" s="3">
        <f t="shared" si="5"/>
        <v>0</v>
      </c>
      <c r="I82" s="3">
        <f t="shared" si="6"/>
        <v>0</v>
      </c>
      <c r="J82" s="3"/>
    </row>
    <row r="83" spans="1:10" x14ac:dyDescent="0.25">
      <c r="A83" s="2">
        <v>64</v>
      </c>
      <c r="B83" s="3">
        <f t="shared" si="1"/>
        <v>0</v>
      </c>
      <c r="C83" s="3">
        <f t="shared" si="2"/>
        <v>0</v>
      </c>
      <c r="D83" s="3">
        <f t="shared" si="3"/>
        <v>0</v>
      </c>
      <c r="E83" s="3">
        <f t="shared" si="4"/>
        <v>0</v>
      </c>
      <c r="G83" s="3">
        <f t="shared" si="0"/>
        <v>0</v>
      </c>
      <c r="H83" s="3">
        <f t="shared" si="5"/>
        <v>0</v>
      </c>
      <c r="I83" s="3">
        <f t="shared" si="6"/>
        <v>0</v>
      </c>
      <c r="J83" s="3"/>
    </row>
    <row r="84" spans="1:10" x14ac:dyDescent="0.25">
      <c r="A84" s="2">
        <v>65</v>
      </c>
      <c r="B84" s="3">
        <f t="shared" si="1"/>
        <v>0</v>
      </c>
      <c r="C84" s="3">
        <f t="shared" si="2"/>
        <v>0</v>
      </c>
      <c r="D84" s="3">
        <f t="shared" si="3"/>
        <v>0</v>
      </c>
      <c r="E84" s="3">
        <f t="shared" si="4"/>
        <v>0</v>
      </c>
      <c r="G84" s="3">
        <f t="shared" si="0"/>
        <v>0</v>
      </c>
      <c r="H84" s="3">
        <f t="shared" si="5"/>
        <v>0</v>
      </c>
      <c r="I84" s="3">
        <f t="shared" si="6"/>
        <v>0</v>
      </c>
      <c r="J84" s="3"/>
    </row>
    <row r="85" spans="1:10" x14ac:dyDescent="0.25">
      <c r="A85" s="2">
        <v>66</v>
      </c>
      <c r="B85" s="3">
        <f t="shared" si="1"/>
        <v>0</v>
      </c>
      <c r="C85" s="3">
        <f t="shared" si="2"/>
        <v>0</v>
      </c>
      <c r="D85" s="3">
        <f t="shared" si="3"/>
        <v>0</v>
      </c>
      <c r="E85" s="3">
        <f t="shared" si="4"/>
        <v>0</v>
      </c>
      <c r="G85" s="3">
        <f t="shared" ref="G85:G148" si="7">D85+F85</f>
        <v>0</v>
      </c>
      <c r="H85" s="3">
        <f t="shared" si="5"/>
        <v>0</v>
      </c>
      <c r="I85" s="3">
        <f t="shared" si="6"/>
        <v>0</v>
      </c>
      <c r="J85" s="3"/>
    </row>
    <row r="86" spans="1:10" x14ac:dyDescent="0.25">
      <c r="A86" s="2">
        <v>67</v>
      </c>
      <c r="B86" s="3">
        <f t="shared" ref="B86:B149" si="8">IF(IPMT($B$12/12,1,$B$13*12,E85)&lt;0,-IPMT($B$12/12,1,$B$13*12,E85),0)</f>
        <v>0</v>
      </c>
      <c r="C86" s="3">
        <f t="shared" ref="C86:C149" si="9">IF(PPMT($B$12/12,1,$B$13*12,E85)&lt;0,-PPMT($B$12/12,1,$B$13*12,E85),0)</f>
        <v>0</v>
      </c>
      <c r="D86" s="3">
        <f t="shared" ref="D86:D149" si="10">IF(E85+B86&gt;$D$20,$D$20,E85+B86)</f>
        <v>0</v>
      </c>
      <c r="E86" s="3">
        <f t="shared" ref="E86:E149" si="11">IF(E85-D86+B86&gt;0,E85-D86+B86,0)</f>
        <v>0</v>
      </c>
      <c r="G86" s="3">
        <f t="shared" si="7"/>
        <v>0</v>
      </c>
      <c r="H86" s="3">
        <f t="shared" ref="H86:H149" si="12">IF(IPMT($B$17/12,1,$B$13*12,E85)&lt;0,-IPMT($B$17/12,1,$B$13*12,E85),0)</f>
        <v>0</v>
      </c>
      <c r="I86" s="3">
        <f t="shared" ref="I86:I149" si="13">H86-B86</f>
        <v>0</v>
      </c>
      <c r="J86" s="3"/>
    </row>
    <row r="87" spans="1:10" x14ac:dyDescent="0.25">
      <c r="A87" s="2">
        <v>68</v>
      </c>
      <c r="B87" s="3">
        <f t="shared" si="8"/>
        <v>0</v>
      </c>
      <c r="C87" s="3">
        <f t="shared" si="9"/>
        <v>0</v>
      </c>
      <c r="D87" s="3">
        <f t="shared" si="10"/>
        <v>0</v>
      </c>
      <c r="E87" s="3">
        <f t="shared" si="11"/>
        <v>0</v>
      </c>
      <c r="G87" s="3">
        <f t="shared" si="7"/>
        <v>0</v>
      </c>
      <c r="H87" s="3">
        <f t="shared" si="12"/>
        <v>0</v>
      </c>
      <c r="I87" s="3">
        <f t="shared" si="13"/>
        <v>0</v>
      </c>
      <c r="J87" s="3"/>
    </row>
    <row r="88" spans="1:10" x14ac:dyDescent="0.25">
      <c r="A88" s="2">
        <v>69</v>
      </c>
      <c r="B88" s="3">
        <f t="shared" si="8"/>
        <v>0</v>
      </c>
      <c r="C88" s="3">
        <f t="shared" si="9"/>
        <v>0</v>
      </c>
      <c r="D88" s="3">
        <f t="shared" si="10"/>
        <v>0</v>
      </c>
      <c r="E88" s="3">
        <f t="shared" si="11"/>
        <v>0</v>
      </c>
      <c r="G88" s="3">
        <f t="shared" si="7"/>
        <v>0</v>
      </c>
      <c r="H88" s="3">
        <f t="shared" si="12"/>
        <v>0</v>
      </c>
      <c r="I88" s="3">
        <f t="shared" si="13"/>
        <v>0</v>
      </c>
      <c r="J88" s="3"/>
    </row>
    <row r="89" spans="1:10" x14ac:dyDescent="0.25">
      <c r="A89" s="2">
        <v>70</v>
      </c>
      <c r="B89" s="3">
        <f t="shared" si="8"/>
        <v>0</v>
      </c>
      <c r="C89" s="3">
        <f t="shared" si="9"/>
        <v>0</v>
      </c>
      <c r="D89" s="3">
        <f t="shared" si="10"/>
        <v>0</v>
      </c>
      <c r="E89" s="3">
        <f t="shared" si="11"/>
        <v>0</v>
      </c>
      <c r="G89" s="3">
        <f t="shared" si="7"/>
        <v>0</v>
      </c>
      <c r="H89" s="3">
        <f t="shared" si="12"/>
        <v>0</v>
      </c>
      <c r="I89" s="3">
        <f t="shared" si="13"/>
        <v>0</v>
      </c>
      <c r="J89" s="3"/>
    </row>
    <row r="90" spans="1:10" x14ac:dyDescent="0.25">
      <c r="A90" s="2">
        <v>71</v>
      </c>
      <c r="B90" s="3">
        <f t="shared" si="8"/>
        <v>0</v>
      </c>
      <c r="C90" s="3">
        <f t="shared" si="9"/>
        <v>0</v>
      </c>
      <c r="D90" s="3">
        <f t="shared" si="10"/>
        <v>0</v>
      </c>
      <c r="E90" s="3">
        <f t="shared" si="11"/>
        <v>0</v>
      </c>
      <c r="G90" s="3">
        <f t="shared" si="7"/>
        <v>0</v>
      </c>
      <c r="H90" s="3">
        <f t="shared" si="12"/>
        <v>0</v>
      </c>
      <c r="I90" s="3">
        <f t="shared" si="13"/>
        <v>0</v>
      </c>
      <c r="J90" s="3"/>
    </row>
    <row r="91" spans="1:10" x14ac:dyDescent="0.25">
      <c r="A91" s="2">
        <v>72</v>
      </c>
      <c r="B91" s="3">
        <f t="shared" si="8"/>
        <v>0</v>
      </c>
      <c r="C91" s="3">
        <f t="shared" si="9"/>
        <v>0</v>
      </c>
      <c r="D91" s="3">
        <f t="shared" si="10"/>
        <v>0</v>
      </c>
      <c r="E91" s="3">
        <f t="shared" si="11"/>
        <v>0</v>
      </c>
      <c r="G91" s="3">
        <f t="shared" si="7"/>
        <v>0</v>
      </c>
      <c r="H91" s="3">
        <f t="shared" si="12"/>
        <v>0</v>
      </c>
      <c r="I91" s="3">
        <f t="shared" si="13"/>
        <v>0</v>
      </c>
      <c r="J91" s="3"/>
    </row>
    <row r="92" spans="1:10" x14ac:dyDescent="0.25">
      <c r="A92" s="2">
        <v>73</v>
      </c>
      <c r="B92" s="3">
        <f t="shared" si="8"/>
        <v>0</v>
      </c>
      <c r="C92" s="3">
        <f t="shared" si="9"/>
        <v>0</v>
      </c>
      <c r="D92" s="3">
        <f t="shared" si="10"/>
        <v>0</v>
      </c>
      <c r="E92" s="3">
        <f t="shared" si="11"/>
        <v>0</v>
      </c>
      <c r="F92" s="3">
        <f>E91*$B$15</f>
        <v>0</v>
      </c>
      <c r="G92" s="3">
        <f t="shared" si="7"/>
        <v>0</v>
      </c>
      <c r="H92" s="3">
        <f t="shared" si="12"/>
        <v>0</v>
      </c>
      <c r="I92" s="3">
        <f t="shared" si="13"/>
        <v>0</v>
      </c>
      <c r="J92" s="3"/>
    </row>
    <row r="93" spans="1:10" x14ac:dyDescent="0.25">
      <c r="A93" s="2">
        <v>74</v>
      </c>
      <c r="B93" s="3">
        <f t="shared" si="8"/>
        <v>0</v>
      </c>
      <c r="C93" s="3">
        <f t="shared" si="9"/>
        <v>0</v>
      </c>
      <c r="D93" s="3">
        <f t="shared" si="10"/>
        <v>0</v>
      </c>
      <c r="E93" s="3">
        <f t="shared" si="11"/>
        <v>0</v>
      </c>
      <c r="G93" s="3">
        <f t="shared" si="7"/>
        <v>0</v>
      </c>
      <c r="H93" s="3">
        <f t="shared" si="12"/>
        <v>0</v>
      </c>
      <c r="I93" s="3">
        <f t="shared" si="13"/>
        <v>0</v>
      </c>
      <c r="J93" s="3"/>
    </row>
    <row r="94" spans="1:10" x14ac:dyDescent="0.25">
      <c r="A94" s="2">
        <v>75</v>
      </c>
      <c r="B94" s="3">
        <f t="shared" si="8"/>
        <v>0</v>
      </c>
      <c r="C94" s="3">
        <f t="shared" si="9"/>
        <v>0</v>
      </c>
      <c r="D94" s="3">
        <f t="shared" si="10"/>
        <v>0</v>
      </c>
      <c r="E94" s="3">
        <f t="shared" si="11"/>
        <v>0</v>
      </c>
      <c r="G94" s="3">
        <f t="shared" si="7"/>
        <v>0</v>
      </c>
      <c r="H94" s="3">
        <f t="shared" si="12"/>
        <v>0</v>
      </c>
      <c r="I94" s="3">
        <f t="shared" si="13"/>
        <v>0</v>
      </c>
      <c r="J94" s="3"/>
    </row>
    <row r="95" spans="1:10" x14ac:dyDescent="0.25">
      <c r="A95" s="2">
        <v>76</v>
      </c>
      <c r="B95" s="3">
        <f t="shared" si="8"/>
        <v>0</v>
      </c>
      <c r="C95" s="3">
        <f t="shared" si="9"/>
        <v>0</v>
      </c>
      <c r="D95" s="3">
        <f t="shared" si="10"/>
        <v>0</v>
      </c>
      <c r="E95" s="3">
        <f t="shared" si="11"/>
        <v>0</v>
      </c>
      <c r="G95" s="3">
        <f t="shared" si="7"/>
        <v>0</v>
      </c>
      <c r="H95" s="3">
        <f t="shared" si="12"/>
        <v>0</v>
      </c>
      <c r="I95" s="3">
        <f t="shared" si="13"/>
        <v>0</v>
      </c>
      <c r="J95" s="3"/>
    </row>
    <row r="96" spans="1:10" x14ac:dyDescent="0.25">
      <c r="A96" s="2">
        <v>77</v>
      </c>
      <c r="B96" s="3">
        <f t="shared" si="8"/>
        <v>0</v>
      </c>
      <c r="C96" s="3">
        <f t="shared" si="9"/>
        <v>0</v>
      </c>
      <c r="D96" s="3">
        <f t="shared" si="10"/>
        <v>0</v>
      </c>
      <c r="E96" s="3">
        <f t="shared" si="11"/>
        <v>0</v>
      </c>
      <c r="G96" s="3">
        <f t="shared" si="7"/>
        <v>0</v>
      </c>
      <c r="H96" s="3">
        <f t="shared" si="12"/>
        <v>0</v>
      </c>
      <c r="I96" s="3">
        <f t="shared" si="13"/>
        <v>0</v>
      </c>
      <c r="J96" s="3"/>
    </row>
    <row r="97" spans="1:10" x14ac:dyDescent="0.25">
      <c r="A97" s="2">
        <v>78</v>
      </c>
      <c r="B97" s="3">
        <f t="shared" si="8"/>
        <v>0</v>
      </c>
      <c r="C97" s="3">
        <f t="shared" si="9"/>
        <v>0</v>
      </c>
      <c r="D97" s="3">
        <f t="shared" si="10"/>
        <v>0</v>
      </c>
      <c r="E97" s="3">
        <f t="shared" si="11"/>
        <v>0</v>
      </c>
      <c r="G97" s="3">
        <f t="shared" si="7"/>
        <v>0</v>
      </c>
      <c r="H97" s="3">
        <f t="shared" si="12"/>
        <v>0</v>
      </c>
      <c r="I97" s="3">
        <f t="shared" si="13"/>
        <v>0</v>
      </c>
      <c r="J97" s="3"/>
    </row>
    <row r="98" spans="1:10" x14ac:dyDescent="0.25">
      <c r="A98" s="2">
        <v>79</v>
      </c>
      <c r="B98" s="3">
        <f t="shared" si="8"/>
        <v>0</v>
      </c>
      <c r="C98" s="3">
        <f t="shared" si="9"/>
        <v>0</v>
      </c>
      <c r="D98" s="3">
        <f t="shared" si="10"/>
        <v>0</v>
      </c>
      <c r="E98" s="3">
        <f t="shared" si="11"/>
        <v>0</v>
      </c>
      <c r="G98" s="3">
        <f t="shared" si="7"/>
        <v>0</v>
      </c>
      <c r="H98" s="3">
        <f t="shared" si="12"/>
        <v>0</v>
      </c>
      <c r="I98" s="3">
        <f t="shared" si="13"/>
        <v>0</v>
      </c>
      <c r="J98" s="3"/>
    </row>
    <row r="99" spans="1:10" x14ac:dyDescent="0.25">
      <c r="A99" s="2">
        <v>80</v>
      </c>
      <c r="B99" s="3">
        <f t="shared" si="8"/>
        <v>0</v>
      </c>
      <c r="C99" s="3">
        <f t="shared" si="9"/>
        <v>0</v>
      </c>
      <c r="D99" s="3">
        <f t="shared" si="10"/>
        <v>0</v>
      </c>
      <c r="E99" s="3">
        <f t="shared" si="11"/>
        <v>0</v>
      </c>
      <c r="G99" s="3">
        <f t="shared" si="7"/>
        <v>0</v>
      </c>
      <c r="H99" s="3">
        <f t="shared" si="12"/>
        <v>0</v>
      </c>
      <c r="I99" s="3">
        <f t="shared" si="13"/>
        <v>0</v>
      </c>
      <c r="J99" s="3"/>
    </row>
    <row r="100" spans="1:10" x14ac:dyDescent="0.25">
      <c r="A100" s="2">
        <v>81</v>
      </c>
      <c r="B100" s="3">
        <f t="shared" si="8"/>
        <v>0</v>
      </c>
      <c r="C100" s="3">
        <f t="shared" si="9"/>
        <v>0</v>
      </c>
      <c r="D100" s="3">
        <f t="shared" si="10"/>
        <v>0</v>
      </c>
      <c r="E100" s="3">
        <f t="shared" si="11"/>
        <v>0</v>
      </c>
      <c r="G100" s="3">
        <f t="shared" si="7"/>
        <v>0</v>
      </c>
      <c r="H100" s="3">
        <f t="shared" si="12"/>
        <v>0</v>
      </c>
      <c r="I100" s="3">
        <f t="shared" si="13"/>
        <v>0</v>
      </c>
      <c r="J100" s="3"/>
    </row>
    <row r="101" spans="1:10" x14ac:dyDescent="0.25">
      <c r="A101" s="2">
        <v>82</v>
      </c>
      <c r="B101" s="3">
        <f t="shared" si="8"/>
        <v>0</v>
      </c>
      <c r="C101" s="3">
        <f t="shared" si="9"/>
        <v>0</v>
      </c>
      <c r="D101" s="3">
        <f t="shared" si="10"/>
        <v>0</v>
      </c>
      <c r="E101" s="3">
        <f t="shared" si="11"/>
        <v>0</v>
      </c>
      <c r="G101" s="3">
        <f t="shared" si="7"/>
        <v>0</v>
      </c>
      <c r="H101" s="3">
        <f t="shared" si="12"/>
        <v>0</v>
      </c>
      <c r="I101" s="3">
        <f t="shared" si="13"/>
        <v>0</v>
      </c>
      <c r="J101" s="3"/>
    </row>
    <row r="102" spans="1:10" x14ac:dyDescent="0.25">
      <c r="A102" s="2">
        <v>83</v>
      </c>
      <c r="B102" s="3">
        <f t="shared" si="8"/>
        <v>0</v>
      </c>
      <c r="C102" s="3">
        <f t="shared" si="9"/>
        <v>0</v>
      </c>
      <c r="D102" s="3">
        <f t="shared" si="10"/>
        <v>0</v>
      </c>
      <c r="E102" s="3">
        <f t="shared" si="11"/>
        <v>0</v>
      </c>
      <c r="G102" s="3">
        <f t="shared" si="7"/>
        <v>0</v>
      </c>
      <c r="H102" s="3">
        <f t="shared" si="12"/>
        <v>0</v>
      </c>
      <c r="I102" s="3">
        <f t="shared" si="13"/>
        <v>0</v>
      </c>
      <c r="J102" s="3"/>
    </row>
    <row r="103" spans="1:10" x14ac:dyDescent="0.25">
      <c r="A103" s="2">
        <v>84</v>
      </c>
      <c r="B103" s="3">
        <f t="shared" si="8"/>
        <v>0</v>
      </c>
      <c r="C103" s="3">
        <f t="shared" si="9"/>
        <v>0</v>
      </c>
      <c r="D103" s="3">
        <f t="shared" si="10"/>
        <v>0</v>
      </c>
      <c r="E103" s="3">
        <f t="shared" si="11"/>
        <v>0</v>
      </c>
      <c r="F103" s="3"/>
      <c r="G103" s="3">
        <f t="shared" si="7"/>
        <v>0</v>
      </c>
      <c r="H103" s="3">
        <f t="shared" si="12"/>
        <v>0</v>
      </c>
      <c r="I103" s="3">
        <f t="shared" si="13"/>
        <v>0</v>
      </c>
      <c r="J103" s="3"/>
    </row>
    <row r="104" spans="1:10" x14ac:dyDescent="0.25">
      <c r="A104" s="2">
        <v>85</v>
      </c>
      <c r="B104" s="3">
        <f t="shared" si="8"/>
        <v>0</v>
      </c>
      <c r="C104" s="3">
        <f t="shared" si="9"/>
        <v>0</v>
      </c>
      <c r="D104" s="3">
        <f t="shared" si="10"/>
        <v>0</v>
      </c>
      <c r="E104" s="3">
        <f t="shared" si="11"/>
        <v>0</v>
      </c>
      <c r="F104" s="3">
        <f>E103*$B$15</f>
        <v>0</v>
      </c>
      <c r="G104" s="3">
        <f t="shared" si="7"/>
        <v>0</v>
      </c>
      <c r="H104" s="3">
        <f t="shared" si="12"/>
        <v>0</v>
      </c>
      <c r="I104" s="3">
        <f t="shared" si="13"/>
        <v>0</v>
      </c>
      <c r="J104" s="3"/>
    </row>
    <row r="105" spans="1:10" x14ac:dyDescent="0.25">
      <c r="A105" s="2">
        <v>86</v>
      </c>
      <c r="B105" s="3">
        <f t="shared" si="8"/>
        <v>0</v>
      </c>
      <c r="C105" s="3">
        <f t="shared" si="9"/>
        <v>0</v>
      </c>
      <c r="D105" s="3">
        <f t="shared" si="10"/>
        <v>0</v>
      </c>
      <c r="E105" s="3">
        <f t="shared" si="11"/>
        <v>0</v>
      </c>
      <c r="G105" s="3">
        <f t="shared" si="7"/>
        <v>0</v>
      </c>
      <c r="H105" s="3">
        <f t="shared" si="12"/>
        <v>0</v>
      </c>
      <c r="I105" s="3">
        <f t="shared" si="13"/>
        <v>0</v>
      </c>
      <c r="J105" s="3"/>
    </row>
    <row r="106" spans="1:10" x14ac:dyDescent="0.25">
      <c r="A106" s="2">
        <v>87</v>
      </c>
      <c r="B106" s="3">
        <f t="shared" si="8"/>
        <v>0</v>
      </c>
      <c r="C106" s="3">
        <f t="shared" si="9"/>
        <v>0</v>
      </c>
      <c r="D106" s="3">
        <f t="shared" si="10"/>
        <v>0</v>
      </c>
      <c r="E106" s="3">
        <f t="shared" si="11"/>
        <v>0</v>
      </c>
      <c r="G106" s="3">
        <f t="shared" si="7"/>
        <v>0</v>
      </c>
      <c r="H106" s="3">
        <f t="shared" si="12"/>
        <v>0</v>
      </c>
      <c r="I106" s="3">
        <f t="shared" si="13"/>
        <v>0</v>
      </c>
      <c r="J106" s="3"/>
    </row>
    <row r="107" spans="1:10" x14ac:dyDescent="0.25">
      <c r="A107" s="2">
        <v>88</v>
      </c>
      <c r="B107" s="3">
        <f t="shared" si="8"/>
        <v>0</v>
      </c>
      <c r="C107" s="3">
        <f t="shared" si="9"/>
        <v>0</v>
      </c>
      <c r="D107" s="3">
        <f t="shared" si="10"/>
        <v>0</v>
      </c>
      <c r="E107" s="3">
        <f t="shared" si="11"/>
        <v>0</v>
      </c>
      <c r="G107" s="3">
        <f t="shared" si="7"/>
        <v>0</v>
      </c>
      <c r="H107" s="3">
        <f t="shared" si="12"/>
        <v>0</v>
      </c>
      <c r="I107" s="3">
        <f t="shared" si="13"/>
        <v>0</v>
      </c>
      <c r="J107" s="3"/>
    </row>
    <row r="108" spans="1:10" x14ac:dyDescent="0.25">
      <c r="A108" s="2">
        <v>89</v>
      </c>
      <c r="B108" s="3">
        <f t="shared" si="8"/>
        <v>0</v>
      </c>
      <c r="C108" s="3">
        <f t="shared" si="9"/>
        <v>0</v>
      </c>
      <c r="D108" s="3">
        <f t="shared" si="10"/>
        <v>0</v>
      </c>
      <c r="E108" s="3">
        <f t="shared" si="11"/>
        <v>0</v>
      </c>
      <c r="G108" s="3">
        <f t="shared" si="7"/>
        <v>0</v>
      </c>
      <c r="H108" s="3">
        <f t="shared" si="12"/>
        <v>0</v>
      </c>
      <c r="I108" s="3">
        <f t="shared" si="13"/>
        <v>0</v>
      </c>
      <c r="J108" s="3"/>
    </row>
    <row r="109" spans="1:10" x14ac:dyDescent="0.25">
      <c r="A109" s="2">
        <v>90</v>
      </c>
      <c r="B109" s="3">
        <f t="shared" si="8"/>
        <v>0</v>
      </c>
      <c r="C109" s="3">
        <f t="shared" si="9"/>
        <v>0</v>
      </c>
      <c r="D109" s="3">
        <f t="shared" si="10"/>
        <v>0</v>
      </c>
      <c r="E109" s="3">
        <f t="shared" si="11"/>
        <v>0</v>
      </c>
      <c r="G109" s="3">
        <f t="shared" si="7"/>
        <v>0</v>
      </c>
      <c r="H109" s="3">
        <f t="shared" si="12"/>
        <v>0</v>
      </c>
      <c r="I109" s="3">
        <f t="shared" si="13"/>
        <v>0</v>
      </c>
      <c r="J109" s="3"/>
    </row>
    <row r="110" spans="1:10" x14ac:dyDescent="0.25">
      <c r="A110" s="2">
        <v>91</v>
      </c>
      <c r="B110" s="3">
        <f t="shared" si="8"/>
        <v>0</v>
      </c>
      <c r="C110" s="3">
        <f t="shared" si="9"/>
        <v>0</v>
      </c>
      <c r="D110" s="3">
        <f t="shared" si="10"/>
        <v>0</v>
      </c>
      <c r="E110" s="3">
        <f t="shared" si="11"/>
        <v>0</v>
      </c>
      <c r="G110" s="3">
        <f t="shared" si="7"/>
        <v>0</v>
      </c>
      <c r="H110" s="3">
        <f t="shared" si="12"/>
        <v>0</v>
      </c>
      <c r="I110" s="3">
        <f t="shared" si="13"/>
        <v>0</v>
      </c>
      <c r="J110" s="3"/>
    </row>
    <row r="111" spans="1:10" x14ac:dyDescent="0.25">
      <c r="A111" s="2">
        <v>92</v>
      </c>
      <c r="B111" s="3">
        <f t="shared" si="8"/>
        <v>0</v>
      </c>
      <c r="C111" s="3">
        <f t="shared" si="9"/>
        <v>0</v>
      </c>
      <c r="D111" s="3">
        <f t="shared" si="10"/>
        <v>0</v>
      </c>
      <c r="E111" s="3">
        <f t="shared" si="11"/>
        <v>0</v>
      </c>
      <c r="G111" s="3">
        <f t="shared" si="7"/>
        <v>0</v>
      </c>
      <c r="H111" s="3">
        <f t="shared" si="12"/>
        <v>0</v>
      </c>
      <c r="I111" s="3">
        <f t="shared" si="13"/>
        <v>0</v>
      </c>
      <c r="J111" s="3"/>
    </row>
    <row r="112" spans="1:10" x14ac:dyDescent="0.25">
      <c r="A112" s="2">
        <v>93</v>
      </c>
      <c r="B112" s="3">
        <f t="shared" si="8"/>
        <v>0</v>
      </c>
      <c r="C112" s="3">
        <f t="shared" si="9"/>
        <v>0</v>
      </c>
      <c r="D112" s="3">
        <f t="shared" si="10"/>
        <v>0</v>
      </c>
      <c r="E112" s="3">
        <f t="shared" si="11"/>
        <v>0</v>
      </c>
      <c r="G112" s="3">
        <f t="shared" si="7"/>
        <v>0</v>
      </c>
      <c r="H112" s="3">
        <f t="shared" si="12"/>
        <v>0</v>
      </c>
      <c r="I112" s="3">
        <f t="shared" si="13"/>
        <v>0</v>
      </c>
      <c r="J112" s="3"/>
    </row>
    <row r="113" spans="1:10" x14ac:dyDescent="0.25">
      <c r="A113" s="2">
        <v>94</v>
      </c>
      <c r="B113" s="3">
        <f t="shared" si="8"/>
        <v>0</v>
      </c>
      <c r="C113" s="3">
        <f t="shared" si="9"/>
        <v>0</v>
      </c>
      <c r="D113" s="3">
        <f t="shared" si="10"/>
        <v>0</v>
      </c>
      <c r="E113" s="3">
        <f t="shared" si="11"/>
        <v>0</v>
      </c>
      <c r="G113" s="3">
        <f t="shared" si="7"/>
        <v>0</v>
      </c>
      <c r="H113" s="3">
        <f t="shared" si="12"/>
        <v>0</v>
      </c>
      <c r="I113" s="3">
        <f t="shared" si="13"/>
        <v>0</v>
      </c>
      <c r="J113" s="3"/>
    </row>
    <row r="114" spans="1:10" x14ac:dyDescent="0.25">
      <c r="A114" s="2">
        <v>95</v>
      </c>
      <c r="B114" s="3">
        <f t="shared" si="8"/>
        <v>0</v>
      </c>
      <c r="C114" s="3">
        <f t="shared" si="9"/>
        <v>0</v>
      </c>
      <c r="D114" s="3">
        <f t="shared" si="10"/>
        <v>0</v>
      </c>
      <c r="E114" s="3">
        <f t="shared" si="11"/>
        <v>0</v>
      </c>
      <c r="G114" s="3">
        <f t="shared" si="7"/>
        <v>0</v>
      </c>
      <c r="H114" s="3">
        <f t="shared" si="12"/>
        <v>0</v>
      </c>
      <c r="I114" s="3">
        <f t="shared" si="13"/>
        <v>0</v>
      </c>
      <c r="J114" s="3"/>
    </row>
    <row r="115" spans="1:10" x14ac:dyDescent="0.25">
      <c r="A115" s="2">
        <v>96</v>
      </c>
      <c r="B115" s="3">
        <f t="shared" si="8"/>
        <v>0</v>
      </c>
      <c r="C115" s="3">
        <f t="shared" si="9"/>
        <v>0</v>
      </c>
      <c r="D115" s="3">
        <f t="shared" si="10"/>
        <v>0</v>
      </c>
      <c r="E115" s="3">
        <f t="shared" si="11"/>
        <v>0</v>
      </c>
      <c r="G115" s="3">
        <f t="shared" si="7"/>
        <v>0</v>
      </c>
      <c r="H115" s="3">
        <f t="shared" si="12"/>
        <v>0</v>
      </c>
      <c r="I115" s="3">
        <f t="shared" si="13"/>
        <v>0</v>
      </c>
      <c r="J115" s="3"/>
    </row>
    <row r="116" spans="1:10" x14ac:dyDescent="0.25">
      <c r="A116" s="2">
        <v>97</v>
      </c>
      <c r="B116" s="3">
        <f t="shared" si="8"/>
        <v>0</v>
      </c>
      <c r="C116" s="3">
        <f t="shared" si="9"/>
        <v>0</v>
      </c>
      <c r="D116" s="3">
        <f t="shared" si="10"/>
        <v>0</v>
      </c>
      <c r="E116" s="3">
        <f t="shared" si="11"/>
        <v>0</v>
      </c>
      <c r="F116" s="3">
        <f>E115*$B$15</f>
        <v>0</v>
      </c>
      <c r="G116" s="3">
        <f t="shared" si="7"/>
        <v>0</v>
      </c>
      <c r="H116" s="3">
        <f t="shared" si="12"/>
        <v>0</v>
      </c>
      <c r="I116" s="3">
        <f t="shared" si="13"/>
        <v>0</v>
      </c>
      <c r="J116" s="3"/>
    </row>
    <row r="117" spans="1:10" x14ac:dyDescent="0.25">
      <c r="A117" s="2">
        <v>98</v>
      </c>
      <c r="B117" s="3">
        <f t="shared" si="8"/>
        <v>0</v>
      </c>
      <c r="C117" s="3">
        <f t="shared" si="9"/>
        <v>0</v>
      </c>
      <c r="D117" s="3">
        <f t="shared" si="10"/>
        <v>0</v>
      </c>
      <c r="E117" s="3">
        <f t="shared" si="11"/>
        <v>0</v>
      </c>
      <c r="G117" s="3">
        <f t="shared" si="7"/>
        <v>0</v>
      </c>
      <c r="H117" s="3">
        <f t="shared" si="12"/>
        <v>0</v>
      </c>
      <c r="I117" s="3">
        <f t="shared" si="13"/>
        <v>0</v>
      </c>
      <c r="J117" s="3"/>
    </row>
    <row r="118" spans="1:10" x14ac:dyDescent="0.25">
      <c r="A118" s="2">
        <v>99</v>
      </c>
      <c r="B118" s="3">
        <f t="shared" si="8"/>
        <v>0</v>
      </c>
      <c r="C118" s="3">
        <f t="shared" si="9"/>
        <v>0</v>
      </c>
      <c r="D118" s="3">
        <f t="shared" si="10"/>
        <v>0</v>
      </c>
      <c r="E118" s="3">
        <f t="shared" si="11"/>
        <v>0</v>
      </c>
      <c r="G118" s="3">
        <f t="shared" si="7"/>
        <v>0</v>
      </c>
      <c r="H118" s="3">
        <f t="shared" si="12"/>
        <v>0</v>
      </c>
      <c r="I118" s="3">
        <f t="shared" si="13"/>
        <v>0</v>
      </c>
      <c r="J118" s="3"/>
    </row>
    <row r="119" spans="1:10" x14ac:dyDescent="0.25">
      <c r="A119" s="2">
        <v>100</v>
      </c>
      <c r="B119" s="3">
        <f t="shared" si="8"/>
        <v>0</v>
      </c>
      <c r="C119" s="3">
        <f t="shared" si="9"/>
        <v>0</v>
      </c>
      <c r="D119" s="3">
        <f t="shared" si="10"/>
        <v>0</v>
      </c>
      <c r="E119" s="3">
        <f t="shared" si="11"/>
        <v>0</v>
      </c>
      <c r="G119" s="3">
        <f t="shared" si="7"/>
        <v>0</v>
      </c>
      <c r="H119" s="3">
        <f t="shared" si="12"/>
        <v>0</v>
      </c>
      <c r="I119" s="3">
        <f t="shared" si="13"/>
        <v>0</v>
      </c>
      <c r="J119" s="3"/>
    </row>
    <row r="120" spans="1:10" x14ac:dyDescent="0.25">
      <c r="A120" s="2">
        <v>101</v>
      </c>
      <c r="B120" s="3">
        <f t="shared" si="8"/>
        <v>0</v>
      </c>
      <c r="C120" s="3">
        <f t="shared" si="9"/>
        <v>0</v>
      </c>
      <c r="D120" s="3">
        <f t="shared" si="10"/>
        <v>0</v>
      </c>
      <c r="E120" s="3">
        <f t="shared" si="11"/>
        <v>0</v>
      </c>
      <c r="G120" s="3">
        <f t="shared" si="7"/>
        <v>0</v>
      </c>
      <c r="H120" s="3">
        <f t="shared" si="12"/>
        <v>0</v>
      </c>
      <c r="I120" s="3">
        <f t="shared" si="13"/>
        <v>0</v>
      </c>
      <c r="J120" s="3"/>
    </row>
    <row r="121" spans="1:10" x14ac:dyDescent="0.25">
      <c r="A121" s="2">
        <v>102</v>
      </c>
      <c r="B121" s="3">
        <f t="shared" si="8"/>
        <v>0</v>
      </c>
      <c r="C121" s="3">
        <f t="shared" si="9"/>
        <v>0</v>
      </c>
      <c r="D121" s="3">
        <f t="shared" si="10"/>
        <v>0</v>
      </c>
      <c r="E121" s="3">
        <f t="shared" si="11"/>
        <v>0</v>
      </c>
      <c r="G121" s="3">
        <f t="shared" si="7"/>
        <v>0</v>
      </c>
      <c r="H121" s="3">
        <f t="shared" si="12"/>
        <v>0</v>
      </c>
      <c r="I121" s="3">
        <f t="shared" si="13"/>
        <v>0</v>
      </c>
      <c r="J121" s="3"/>
    </row>
    <row r="122" spans="1:10" x14ac:dyDescent="0.25">
      <c r="A122" s="2">
        <v>103</v>
      </c>
      <c r="B122" s="3">
        <f t="shared" si="8"/>
        <v>0</v>
      </c>
      <c r="C122" s="3">
        <f t="shared" si="9"/>
        <v>0</v>
      </c>
      <c r="D122" s="3">
        <f t="shared" si="10"/>
        <v>0</v>
      </c>
      <c r="E122" s="3">
        <f t="shared" si="11"/>
        <v>0</v>
      </c>
      <c r="G122" s="3">
        <f t="shared" si="7"/>
        <v>0</v>
      </c>
      <c r="H122" s="3">
        <f t="shared" si="12"/>
        <v>0</v>
      </c>
      <c r="I122" s="3">
        <f t="shared" si="13"/>
        <v>0</v>
      </c>
      <c r="J122" s="3"/>
    </row>
    <row r="123" spans="1:10" x14ac:dyDescent="0.25">
      <c r="A123" s="2">
        <v>104</v>
      </c>
      <c r="B123" s="3">
        <f t="shared" si="8"/>
        <v>0</v>
      </c>
      <c r="C123" s="3">
        <f t="shared" si="9"/>
        <v>0</v>
      </c>
      <c r="D123" s="3">
        <f t="shared" si="10"/>
        <v>0</v>
      </c>
      <c r="E123" s="3">
        <f t="shared" si="11"/>
        <v>0</v>
      </c>
      <c r="G123" s="3">
        <f t="shared" si="7"/>
        <v>0</v>
      </c>
      <c r="H123" s="3">
        <f t="shared" si="12"/>
        <v>0</v>
      </c>
      <c r="I123" s="3">
        <f t="shared" si="13"/>
        <v>0</v>
      </c>
      <c r="J123" s="3"/>
    </row>
    <row r="124" spans="1:10" x14ac:dyDescent="0.25">
      <c r="A124" s="2">
        <v>105</v>
      </c>
      <c r="B124" s="3">
        <f t="shared" si="8"/>
        <v>0</v>
      </c>
      <c r="C124" s="3">
        <f t="shared" si="9"/>
        <v>0</v>
      </c>
      <c r="D124" s="3">
        <f t="shared" si="10"/>
        <v>0</v>
      </c>
      <c r="E124" s="3">
        <f t="shared" si="11"/>
        <v>0</v>
      </c>
      <c r="G124" s="3">
        <f t="shared" si="7"/>
        <v>0</v>
      </c>
      <c r="H124" s="3">
        <f t="shared" si="12"/>
        <v>0</v>
      </c>
      <c r="I124" s="3">
        <f t="shared" si="13"/>
        <v>0</v>
      </c>
      <c r="J124" s="3"/>
    </row>
    <row r="125" spans="1:10" x14ac:dyDescent="0.25">
      <c r="A125" s="2">
        <v>106</v>
      </c>
      <c r="B125" s="3">
        <f t="shared" si="8"/>
        <v>0</v>
      </c>
      <c r="C125" s="3">
        <f t="shared" si="9"/>
        <v>0</v>
      </c>
      <c r="D125" s="3">
        <f t="shared" si="10"/>
        <v>0</v>
      </c>
      <c r="E125" s="3">
        <f t="shared" si="11"/>
        <v>0</v>
      </c>
      <c r="G125" s="3">
        <f t="shared" si="7"/>
        <v>0</v>
      </c>
      <c r="H125" s="3">
        <f t="shared" si="12"/>
        <v>0</v>
      </c>
      <c r="I125" s="3">
        <f t="shared" si="13"/>
        <v>0</v>
      </c>
      <c r="J125" s="3"/>
    </row>
    <row r="126" spans="1:10" x14ac:dyDescent="0.25">
      <c r="A126" s="2">
        <v>107</v>
      </c>
      <c r="B126" s="3">
        <f t="shared" si="8"/>
        <v>0</v>
      </c>
      <c r="C126" s="3">
        <f t="shared" si="9"/>
        <v>0</v>
      </c>
      <c r="D126" s="3">
        <f t="shared" si="10"/>
        <v>0</v>
      </c>
      <c r="E126" s="3">
        <f t="shared" si="11"/>
        <v>0</v>
      </c>
      <c r="G126" s="3">
        <f t="shared" si="7"/>
        <v>0</v>
      </c>
      <c r="H126" s="3">
        <f t="shared" si="12"/>
        <v>0</v>
      </c>
      <c r="I126" s="3">
        <f t="shared" si="13"/>
        <v>0</v>
      </c>
      <c r="J126" s="3"/>
    </row>
    <row r="127" spans="1:10" x14ac:dyDescent="0.25">
      <c r="A127" s="2">
        <v>108</v>
      </c>
      <c r="B127" s="3">
        <f t="shared" si="8"/>
        <v>0</v>
      </c>
      <c r="C127" s="3">
        <f t="shared" si="9"/>
        <v>0</v>
      </c>
      <c r="D127" s="3">
        <f t="shared" si="10"/>
        <v>0</v>
      </c>
      <c r="E127" s="3">
        <f t="shared" si="11"/>
        <v>0</v>
      </c>
      <c r="G127" s="3">
        <f t="shared" si="7"/>
        <v>0</v>
      </c>
      <c r="H127" s="3">
        <f t="shared" si="12"/>
        <v>0</v>
      </c>
      <c r="I127" s="3">
        <f t="shared" si="13"/>
        <v>0</v>
      </c>
      <c r="J127" s="3"/>
    </row>
    <row r="128" spans="1:10" x14ac:dyDescent="0.25">
      <c r="A128" s="2">
        <v>109</v>
      </c>
      <c r="B128" s="3">
        <f t="shared" si="8"/>
        <v>0</v>
      </c>
      <c r="C128" s="3">
        <f t="shared" si="9"/>
        <v>0</v>
      </c>
      <c r="D128" s="3">
        <f t="shared" si="10"/>
        <v>0</v>
      </c>
      <c r="E128" s="3">
        <f t="shared" si="11"/>
        <v>0</v>
      </c>
      <c r="F128" s="3">
        <f>E127*$B$15</f>
        <v>0</v>
      </c>
      <c r="G128" s="3">
        <f t="shared" si="7"/>
        <v>0</v>
      </c>
      <c r="H128" s="3">
        <f t="shared" si="12"/>
        <v>0</v>
      </c>
      <c r="I128" s="3">
        <f t="shared" si="13"/>
        <v>0</v>
      </c>
      <c r="J128" s="3"/>
    </row>
    <row r="129" spans="1:10" x14ac:dyDescent="0.25">
      <c r="A129" s="2">
        <v>110</v>
      </c>
      <c r="B129" s="3">
        <f t="shared" si="8"/>
        <v>0</v>
      </c>
      <c r="C129" s="3">
        <f t="shared" si="9"/>
        <v>0</v>
      </c>
      <c r="D129" s="3">
        <f t="shared" si="10"/>
        <v>0</v>
      </c>
      <c r="E129" s="3">
        <f t="shared" si="11"/>
        <v>0</v>
      </c>
      <c r="G129" s="3">
        <f t="shared" si="7"/>
        <v>0</v>
      </c>
      <c r="H129" s="3">
        <f t="shared" si="12"/>
        <v>0</v>
      </c>
      <c r="I129" s="3">
        <f t="shared" si="13"/>
        <v>0</v>
      </c>
      <c r="J129" s="3"/>
    </row>
    <row r="130" spans="1:10" x14ac:dyDescent="0.25">
      <c r="A130" s="2">
        <v>111</v>
      </c>
      <c r="B130" s="3">
        <f t="shared" si="8"/>
        <v>0</v>
      </c>
      <c r="C130" s="3">
        <f t="shared" si="9"/>
        <v>0</v>
      </c>
      <c r="D130" s="3">
        <f t="shared" si="10"/>
        <v>0</v>
      </c>
      <c r="E130" s="3">
        <f t="shared" si="11"/>
        <v>0</v>
      </c>
      <c r="G130" s="3">
        <f t="shared" si="7"/>
        <v>0</v>
      </c>
      <c r="H130" s="3">
        <f t="shared" si="12"/>
        <v>0</v>
      </c>
      <c r="I130" s="3">
        <f t="shared" si="13"/>
        <v>0</v>
      </c>
      <c r="J130" s="3"/>
    </row>
    <row r="131" spans="1:10" x14ac:dyDescent="0.25">
      <c r="A131" s="2">
        <v>112</v>
      </c>
      <c r="B131" s="3">
        <f t="shared" si="8"/>
        <v>0</v>
      </c>
      <c r="C131" s="3">
        <f t="shared" si="9"/>
        <v>0</v>
      </c>
      <c r="D131" s="3">
        <f t="shared" si="10"/>
        <v>0</v>
      </c>
      <c r="E131" s="3">
        <f t="shared" si="11"/>
        <v>0</v>
      </c>
      <c r="G131" s="3">
        <f t="shared" si="7"/>
        <v>0</v>
      </c>
      <c r="H131" s="3">
        <f t="shared" si="12"/>
        <v>0</v>
      </c>
      <c r="I131" s="3">
        <f t="shared" si="13"/>
        <v>0</v>
      </c>
      <c r="J131" s="3"/>
    </row>
    <row r="132" spans="1:10" x14ac:dyDescent="0.25">
      <c r="A132" s="2">
        <v>113</v>
      </c>
      <c r="B132" s="3">
        <f t="shared" si="8"/>
        <v>0</v>
      </c>
      <c r="C132" s="3">
        <f t="shared" si="9"/>
        <v>0</v>
      </c>
      <c r="D132" s="3">
        <f t="shared" si="10"/>
        <v>0</v>
      </c>
      <c r="E132" s="3">
        <f t="shared" si="11"/>
        <v>0</v>
      </c>
      <c r="G132" s="3">
        <f t="shared" si="7"/>
        <v>0</v>
      </c>
      <c r="H132" s="3">
        <f t="shared" si="12"/>
        <v>0</v>
      </c>
      <c r="I132" s="3">
        <f t="shared" si="13"/>
        <v>0</v>
      </c>
      <c r="J132" s="3"/>
    </row>
    <row r="133" spans="1:10" x14ac:dyDescent="0.25">
      <c r="A133" s="2">
        <v>114</v>
      </c>
      <c r="B133" s="3">
        <f t="shared" si="8"/>
        <v>0</v>
      </c>
      <c r="C133" s="3">
        <f t="shared" si="9"/>
        <v>0</v>
      </c>
      <c r="D133" s="3">
        <f t="shared" si="10"/>
        <v>0</v>
      </c>
      <c r="E133" s="3">
        <f t="shared" si="11"/>
        <v>0</v>
      </c>
      <c r="G133" s="3">
        <f t="shared" si="7"/>
        <v>0</v>
      </c>
      <c r="H133" s="3">
        <f t="shared" si="12"/>
        <v>0</v>
      </c>
      <c r="I133" s="3">
        <f t="shared" si="13"/>
        <v>0</v>
      </c>
      <c r="J133" s="3"/>
    </row>
    <row r="134" spans="1:10" x14ac:dyDescent="0.25">
      <c r="A134" s="2">
        <v>115</v>
      </c>
      <c r="B134" s="3">
        <f t="shared" si="8"/>
        <v>0</v>
      </c>
      <c r="C134" s="3">
        <f t="shared" si="9"/>
        <v>0</v>
      </c>
      <c r="D134" s="3">
        <f t="shared" si="10"/>
        <v>0</v>
      </c>
      <c r="E134" s="3">
        <f t="shared" si="11"/>
        <v>0</v>
      </c>
      <c r="G134" s="3">
        <f t="shared" si="7"/>
        <v>0</v>
      </c>
      <c r="H134" s="3">
        <f t="shared" si="12"/>
        <v>0</v>
      </c>
      <c r="I134" s="3">
        <f t="shared" si="13"/>
        <v>0</v>
      </c>
      <c r="J134" s="3"/>
    </row>
    <row r="135" spans="1:10" x14ac:dyDescent="0.25">
      <c r="A135" s="2">
        <v>116</v>
      </c>
      <c r="B135" s="3">
        <f t="shared" si="8"/>
        <v>0</v>
      </c>
      <c r="C135" s="3">
        <f t="shared" si="9"/>
        <v>0</v>
      </c>
      <c r="D135" s="3">
        <f t="shared" si="10"/>
        <v>0</v>
      </c>
      <c r="E135" s="3">
        <f t="shared" si="11"/>
        <v>0</v>
      </c>
      <c r="G135" s="3">
        <f t="shared" si="7"/>
        <v>0</v>
      </c>
      <c r="H135" s="3">
        <f t="shared" si="12"/>
        <v>0</v>
      </c>
      <c r="I135" s="3">
        <f t="shared" si="13"/>
        <v>0</v>
      </c>
      <c r="J135" s="3"/>
    </row>
    <row r="136" spans="1:10" x14ac:dyDescent="0.25">
      <c r="A136" s="2">
        <v>117</v>
      </c>
      <c r="B136" s="3">
        <f t="shared" si="8"/>
        <v>0</v>
      </c>
      <c r="C136" s="3">
        <f t="shared" si="9"/>
        <v>0</v>
      </c>
      <c r="D136" s="3">
        <f t="shared" si="10"/>
        <v>0</v>
      </c>
      <c r="E136" s="3">
        <f t="shared" si="11"/>
        <v>0</v>
      </c>
      <c r="G136" s="3">
        <f t="shared" si="7"/>
        <v>0</v>
      </c>
      <c r="H136" s="3">
        <f t="shared" si="12"/>
        <v>0</v>
      </c>
      <c r="I136" s="3">
        <f t="shared" si="13"/>
        <v>0</v>
      </c>
      <c r="J136" s="3"/>
    </row>
    <row r="137" spans="1:10" x14ac:dyDescent="0.25">
      <c r="A137" s="2">
        <v>118</v>
      </c>
      <c r="B137" s="3">
        <f t="shared" si="8"/>
        <v>0</v>
      </c>
      <c r="C137" s="3">
        <f t="shared" si="9"/>
        <v>0</v>
      </c>
      <c r="D137" s="3">
        <f t="shared" si="10"/>
        <v>0</v>
      </c>
      <c r="E137" s="3">
        <f t="shared" si="11"/>
        <v>0</v>
      </c>
      <c r="G137" s="3">
        <f t="shared" si="7"/>
        <v>0</v>
      </c>
      <c r="H137" s="3">
        <f t="shared" si="12"/>
        <v>0</v>
      </c>
      <c r="I137" s="3">
        <f t="shared" si="13"/>
        <v>0</v>
      </c>
      <c r="J137" s="3"/>
    </row>
    <row r="138" spans="1:10" x14ac:dyDescent="0.25">
      <c r="A138" s="2">
        <v>119</v>
      </c>
      <c r="B138" s="3">
        <f t="shared" si="8"/>
        <v>0</v>
      </c>
      <c r="C138" s="3">
        <f t="shared" si="9"/>
        <v>0</v>
      </c>
      <c r="D138" s="3">
        <f t="shared" si="10"/>
        <v>0</v>
      </c>
      <c r="E138" s="3">
        <f t="shared" si="11"/>
        <v>0</v>
      </c>
      <c r="G138" s="3">
        <f t="shared" si="7"/>
        <v>0</v>
      </c>
      <c r="H138" s="3">
        <f t="shared" si="12"/>
        <v>0</v>
      </c>
      <c r="I138" s="3">
        <f t="shared" si="13"/>
        <v>0</v>
      </c>
      <c r="J138" s="3"/>
    </row>
    <row r="139" spans="1:10" x14ac:dyDescent="0.25">
      <c r="A139" s="2">
        <v>120</v>
      </c>
      <c r="B139" s="3">
        <f t="shared" si="8"/>
        <v>0</v>
      </c>
      <c r="C139" s="3">
        <f t="shared" si="9"/>
        <v>0</v>
      </c>
      <c r="D139" s="3">
        <f t="shared" si="10"/>
        <v>0</v>
      </c>
      <c r="E139" s="3">
        <f t="shared" si="11"/>
        <v>0</v>
      </c>
      <c r="G139" s="3">
        <f t="shared" si="7"/>
        <v>0</v>
      </c>
      <c r="H139" s="3">
        <f t="shared" si="12"/>
        <v>0</v>
      </c>
      <c r="I139" s="3">
        <f t="shared" si="13"/>
        <v>0</v>
      </c>
      <c r="J139" s="3"/>
    </row>
    <row r="140" spans="1:10" x14ac:dyDescent="0.25">
      <c r="A140" s="2">
        <v>121</v>
      </c>
      <c r="B140" s="3">
        <f t="shared" si="8"/>
        <v>0</v>
      </c>
      <c r="C140" s="3">
        <f t="shared" si="9"/>
        <v>0</v>
      </c>
      <c r="D140" s="3">
        <f t="shared" si="10"/>
        <v>0</v>
      </c>
      <c r="E140" s="3">
        <f t="shared" si="11"/>
        <v>0</v>
      </c>
      <c r="F140" s="3">
        <f>E139*$B$15</f>
        <v>0</v>
      </c>
      <c r="G140" s="3">
        <f t="shared" si="7"/>
        <v>0</v>
      </c>
      <c r="H140" s="3">
        <f t="shared" si="12"/>
        <v>0</v>
      </c>
      <c r="I140" s="3">
        <f t="shared" si="13"/>
        <v>0</v>
      </c>
      <c r="J140" s="3"/>
    </row>
    <row r="141" spans="1:10" x14ac:dyDescent="0.25">
      <c r="A141" s="2">
        <v>122</v>
      </c>
      <c r="B141" s="3">
        <f t="shared" si="8"/>
        <v>0</v>
      </c>
      <c r="C141" s="3">
        <f t="shared" si="9"/>
        <v>0</v>
      </c>
      <c r="D141" s="3">
        <f t="shared" si="10"/>
        <v>0</v>
      </c>
      <c r="E141" s="3">
        <f t="shared" si="11"/>
        <v>0</v>
      </c>
      <c r="G141" s="3">
        <f t="shared" si="7"/>
        <v>0</v>
      </c>
      <c r="H141" s="3">
        <f t="shared" si="12"/>
        <v>0</v>
      </c>
      <c r="I141" s="3">
        <f t="shared" si="13"/>
        <v>0</v>
      </c>
      <c r="J141" s="3"/>
    </row>
    <row r="142" spans="1:10" x14ac:dyDescent="0.25">
      <c r="A142" s="2">
        <v>123</v>
      </c>
      <c r="B142" s="3">
        <f t="shared" si="8"/>
        <v>0</v>
      </c>
      <c r="C142" s="3">
        <f t="shared" si="9"/>
        <v>0</v>
      </c>
      <c r="D142" s="3">
        <f t="shared" si="10"/>
        <v>0</v>
      </c>
      <c r="E142" s="3">
        <f t="shared" si="11"/>
        <v>0</v>
      </c>
      <c r="G142" s="3">
        <f t="shared" si="7"/>
        <v>0</v>
      </c>
      <c r="H142" s="3">
        <f t="shared" si="12"/>
        <v>0</v>
      </c>
      <c r="I142" s="3">
        <f t="shared" si="13"/>
        <v>0</v>
      </c>
      <c r="J142" s="3"/>
    </row>
    <row r="143" spans="1:10" x14ac:dyDescent="0.25">
      <c r="A143" s="2">
        <v>124</v>
      </c>
      <c r="B143" s="3">
        <f t="shared" si="8"/>
        <v>0</v>
      </c>
      <c r="C143" s="3">
        <f t="shared" si="9"/>
        <v>0</v>
      </c>
      <c r="D143" s="3">
        <f t="shared" si="10"/>
        <v>0</v>
      </c>
      <c r="E143" s="3">
        <f t="shared" si="11"/>
        <v>0</v>
      </c>
      <c r="G143" s="3">
        <f t="shared" si="7"/>
        <v>0</v>
      </c>
      <c r="H143" s="3">
        <f t="shared" si="12"/>
        <v>0</v>
      </c>
      <c r="I143" s="3">
        <f t="shared" si="13"/>
        <v>0</v>
      </c>
      <c r="J143" s="3"/>
    </row>
    <row r="144" spans="1:10" x14ac:dyDescent="0.25">
      <c r="A144" s="2">
        <v>125</v>
      </c>
      <c r="B144" s="3">
        <f t="shared" si="8"/>
        <v>0</v>
      </c>
      <c r="C144" s="3">
        <f t="shared" si="9"/>
        <v>0</v>
      </c>
      <c r="D144" s="3">
        <f t="shared" si="10"/>
        <v>0</v>
      </c>
      <c r="E144" s="3">
        <f t="shared" si="11"/>
        <v>0</v>
      </c>
      <c r="G144" s="3">
        <f t="shared" si="7"/>
        <v>0</v>
      </c>
      <c r="H144" s="3">
        <f t="shared" si="12"/>
        <v>0</v>
      </c>
      <c r="I144" s="3">
        <f t="shared" si="13"/>
        <v>0</v>
      </c>
      <c r="J144" s="3"/>
    </row>
    <row r="145" spans="1:10" x14ac:dyDescent="0.25">
      <c r="A145" s="2">
        <v>126</v>
      </c>
      <c r="B145" s="3">
        <f t="shared" si="8"/>
        <v>0</v>
      </c>
      <c r="C145" s="3">
        <f t="shared" si="9"/>
        <v>0</v>
      </c>
      <c r="D145" s="3">
        <f t="shared" si="10"/>
        <v>0</v>
      </c>
      <c r="E145" s="3">
        <f t="shared" si="11"/>
        <v>0</v>
      </c>
      <c r="G145" s="3">
        <f t="shared" si="7"/>
        <v>0</v>
      </c>
      <c r="H145" s="3">
        <f t="shared" si="12"/>
        <v>0</v>
      </c>
      <c r="I145" s="3">
        <f t="shared" si="13"/>
        <v>0</v>
      </c>
      <c r="J145" s="3"/>
    </row>
    <row r="146" spans="1:10" x14ac:dyDescent="0.25">
      <c r="A146" s="2">
        <v>127</v>
      </c>
      <c r="B146" s="3">
        <f t="shared" si="8"/>
        <v>0</v>
      </c>
      <c r="C146" s="3">
        <f t="shared" si="9"/>
        <v>0</v>
      </c>
      <c r="D146" s="3">
        <f t="shared" si="10"/>
        <v>0</v>
      </c>
      <c r="E146" s="3">
        <f t="shared" si="11"/>
        <v>0</v>
      </c>
      <c r="G146" s="3">
        <f t="shared" si="7"/>
        <v>0</v>
      </c>
      <c r="H146" s="3">
        <f t="shared" si="12"/>
        <v>0</v>
      </c>
      <c r="I146" s="3">
        <f t="shared" si="13"/>
        <v>0</v>
      </c>
      <c r="J146" s="3"/>
    </row>
    <row r="147" spans="1:10" x14ac:dyDescent="0.25">
      <c r="A147" s="2">
        <v>128</v>
      </c>
      <c r="B147" s="3">
        <f t="shared" si="8"/>
        <v>0</v>
      </c>
      <c r="C147" s="3">
        <f t="shared" si="9"/>
        <v>0</v>
      </c>
      <c r="D147" s="3">
        <f t="shared" si="10"/>
        <v>0</v>
      </c>
      <c r="E147" s="3">
        <f t="shared" si="11"/>
        <v>0</v>
      </c>
      <c r="G147" s="3">
        <f t="shared" si="7"/>
        <v>0</v>
      </c>
      <c r="H147" s="3">
        <f t="shared" si="12"/>
        <v>0</v>
      </c>
      <c r="I147" s="3">
        <f t="shared" si="13"/>
        <v>0</v>
      </c>
      <c r="J147" s="3"/>
    </row>
    <row r="148" spans="1:10" x14ac:dyDescent="0.25">
      <c r="A148" s="2">
        <v>129</v>
      </c>
      <c r="B148" s="3">
        <f t="shared" si="8"/>
        <v>0</v>
      </c>
      <c r="C148" s="3">
        <f t="shared" si="9"/>
        <v>0</v>
      </c>
      <c r="D148" s="3">
        <f t="shared" si="10"/>
        <v>0</v>
      </c>
      <c r="E148" s="3">
        <f t="shared" si="11"/>
        <v>0</v>
      </c>
      <c r="G148" s="3">
        <f t="shared" si="7"/>
        <v>0</v>
      </c>
      <c r="H148" s="3">
        <f t="shared" si="12"/>
        <v>0</v>
      </c>
      <c r="I148" s="3">
        <f t="shared" si="13"/>
        <v>0</v>
      </c>
      <c r="J148" s="3"/>
    </row>
    <row r="149" spans="1:10" x14ac:dyDescent="0.25">
      <c r="A149" s="2">
        <v>130</v>
      </c>
      <c r="B149" s="3">
        <f t="shared" si="8"/>
        <v>0</v>
      </c>
      <c r="C149" s="3">
        <f t="shared" si="9"/>
        <v>0</v>
      </c>
      <c r="D149" s="3">
        <f t="shared" si="10"/>
        <v>0</v>
      </c>
      <c r="E149" s="3">
        <f t="shared" si="11"/>
        <v>0</v>
      </c>
      <c r="G149" s="3">
        <f t="shared" ref="G149:G199" si="14">D149+F149</f>
        <v>0</v>
      </c>
      <c r="H149" s="3">
        <f t="shared" si="12"/>
        <v>0</v>
      </c>
      <c r="I149" s="3">
        <f t="shared" si="13"/>
        <v>0</v>
      </c>
      <c r="J149" s="3"/>
    </row>
    <row r="150" spans="1:10" x14ac:dyDescent="0.25">
      <c r="A150" s="2">
        <v>131</v>
      </c>
      <c r="B150" s="3">
        <f t="shared" ref="B150:B199" si="15">IF(IPMT($B$12/12,1,$B$13*12,E149)&lt;0,-IPMT($B$12/12,1,$B$13*12,E149),0)</f>
        <v>0</v>
      </c>
      <c r="C150" s="3">
        <f t="shared" ref="C150:C199" si="16">IF(PPMT($B$12/12,1,$B$13*12,E149)&lt;0,-PPMT($B$12/12,1,$B$13*12,E149),0)</f>
        <v>0</v>
      </c>
      <c r="D150" s="3">
        <f t="shared" ref="D150:D199" si="17">IF(E149+B150&gt;$D$20,$D$20,E149+B150)</f>
        <v>0</v>
      </c>
      <c r="E150" s="3">
        <f t="shared" ref="E150:E199" si="18">IF(E149-D150+B150&gt;0,E149-D150+B150,0)</f>
        <v>0</v>
      </c>
      <c r="G150" s="3">
        <f t="shared" si="14"/>
        <v>0</v>
      </c>
      <c r="H150" s="3">
        <f t="shared" ref="H150:H199" si="19">IF(IPMT($B$17/12,1,$B$13*12,E149)&lt;0,-IPMT($B$17/12,1,$B$13*12,E149),0)</f>
        <v>0</v>
      </c>
      <c r="I150" s="3">
        <f t="shared" ref="I150:I199" si="20">H150-B150</f>
        <v>0</v>
      </c>
      <c r="J150" s="3"/>
    </row>
    <row r="151" spans="1:10" x14ac:dyDescent="0.25">
      <c r="A151" s="2">
        <v>132</v>
      </c>
      <c r="B151" s="3">
        <f t="shared" si="15"/>
        <v>0</v>
      </c>
      <c r="C151" s="3">
        <f t="shared" si="16"/>
        <v>0</v>
      </c>
      <c r="D151" s="3">
        <f t="shared" si="17"/>
        <v>0</v>
      </c>
      <c r="E151" s="3">
        <f t="shared" si="18"/>
        <v>0</v>
      </c>
      <c r="G151" s="3">
        <f t="shared" si="14"/>
        <v>0</v>
      </c>
      <c r="H151" s="3">
        <f t="shared" si="19"/>
        <v>0</v>
      </c>
      <c r="I151" s="3">
        <f t="shared" si="20"/>
        <v>0</v>
      </c>
      <c r="J151" s="3"/>
    </row>
    <row r="152" spans="1:10" x14ac:dyDescent="0.25">
      <c r="A152" s="2">
        <v>133</v>
      </c>
      <c r="B152" s="3">
        <f t="shared" si="15"/>
        <v>0</v>
      </c>
      <c r="C152" s="3">
        <f t="shared" si="16"/>
        <v>0</v>
      </c>
      <c r="D152" s="3">
        <f t="shared" si="17"/>
        <v>0</v>
      </c>
      <c r="E152" s="3">
        <f t="shared" si="18"/>
        <v>0</v>
      </c>
      <c r="F152" s="3">
        <f>E151*$B$15</f>
        <v>0</v>
      </c>
      <c r="G152" s="3">
        <f t="shared" si="14"/>
        <v>0</v>
      </c>
      <c r="H152" s="3">
        <f t="shared" si="19"/>
        <v>0</v>
      </c>
      <c r="I152" s="3">
        <f t="shared" si="20"/>
        <v>0</v>
      </c>
      <c r="J152" s="3"/>
    </row>
    <row r="153" spans="1:10" x14ac:dyDescent="0.25">
      <c r="A153" s="2">
        <v>134</v>
      </c>
      <c r="B153" s="3">
        <f t="shared" si="15"/>
        <v>0</v>
      </c>
      <c r="C153" s="3">
        <f t="shared" si="16"/>
        <v>0</v>
      </c>
      <c r="D153" s="3">
        <f t="shared" si="17"/>
        <v>0</v>
      </c>
      <c r="E153" s="3">
        <f t="shared" si="18"/>
        <v>0</v>
      </c>
      <c r="G153" s="3">
        <f t="shared" si="14"/>
        <v>0</v>
      </c>
      <c r="H153" s="3">
        <f t="shared" si="19"/>
        <v>0</v>
      </c>
      <c r="I153" s="3">
        <f t="shared" si="20"/>
        <v>0</v>
      </c>
      <c r="J153" s="3"/>
    </row>
    <row r="154" spans="1:10" x14ac:dyDescent="0.25">
      <c r="A154" s="2">
        <v>135</v>
      </c>
      <c r="B154" s="3">
        <f t="shared" si="15"/>
        <v>0</v>
      </c>
      <c r="C154" s="3">
        <f t="shared" si="16"/>
        <v>0</v>
      </c>
      <c r="D154" s="3">
        <f t="shared" si="17"/>
        <v>0</v>
      </c>
      <c r="E154" s="3">
        <f t="shared" si="18"/>
        <v>0</v>
      </c>
      <c r="G154" s="3">
        <f t="shared" si="14"/>
        <v>0</v>
      </c>
      <c r="H154" s="3">
        <f t="shared" si="19"/>
        <v>0</v>
      </c>
      <c r="I154" s="3">
        <f t="shared" si="20"/>
        <v>0</v>
      </c>
      <c r="J154" s="3"/>
    </row>
    <row r="155" spans="1:10" x14ac:dyDescent="0.25">
      <c r="A155" s="2">
        <v>136</v>
      </c>
      <c r="B155" s="3">
        <f t="shared" si="15"/>
        <v>0</v>
      </c>
      <c r="C155" s="3">
        <f t="shared" si="16"/>
        <v>0</v>
      </c>
      <c r="D155" s="3">
        <f t="shared" si="17"/>
        <v>0</v>
      </c>
      <c r="E155" s="3">
        <f t="shared" si="18"/>
        <v>0</v>
      </c>
      <c r="G155" s="3">
        <f t="shared" si="14"/>
        <v>0</v>
      </c>
      <c r="H155" s="3">
        <f t="shared" si="19"/>
        <v>0</v>
      </c>
      <c r="I155" s="3">
        <f t="shared" si="20"/>
        <v>0</v>
      </c>
      <c r="J155" s="3"/>
    </row>
    <row r="156" spans="1:10" x14ac:dyDescent="0.25">
      <c r="A156" s="2">
        <v>137</v>
      </c>
      <c r="B156" s="3">
        <f t="shared" si="15"/>
        <v>0</v>
      </c>
      <c r="C156" s="3">
        <f t="shared" si="16"/>
        <v>0</v>
      </c>
      <c r="D156" s="3">
        <f t="shared" si="17"/>
        <v>0</v>
      </c>
      <c r="E156" s="3">
        <f t="shared" si="18"/>
        <v>0</v>
      </c>
      <c r="G156" s="3">
        <f t="shared" si="14"/>
        <v>0</v>
      </c>
      <c r="H156" s="3">
        <f t="shared" si="19"/>
        <v>0</v>
      </c>
      <c r="I156" s="3">
        <f t="shared" si="20"/>
        <v>0</v>
      </c>
      <c r="J156" s="3"/>
    </row>
    <row r="157" spans="1:10" x14ac:dyDescent="0.25">
      <c r="A157" s="2">
        <v>138</v>
      </c>
      <c r="B157" s="3">
        <f t="shared" si="15"/>
        <v>0</v>
      </c>
      <c r="C157" s="3">
        <f t="shared" si="16"/>
        <v>0</v>
      </c>
      <c r="D157" s="3">
        <f t="shared" si="17"/>
        <v>0</v>
      </c>
      <c r="E157" s="3">
        <f t="shared" si="18"/>
        <v>0</v>
      </c>
      <c r="G157" s="3">
        <f t="shared" si="14"/>
        <v>0</v>
      </c>
      <c r="H157" s="3">
        <f t="shared" si="19"/>
        <v>0</v>
      </c>
      <c r="I157" s="3">
        <f t="shared" si="20"/>
        <v>0</v>
      </c>
      <c r="J157" s="3"/>
    </row>
    <row r="158" spans="1:10" x14ac:dyDescent="0.25">
      <c r="A158" s="2">
        <v>139</v>
      </c>
      <c r="B158" s="3">
        <f t="shared" si="15"/>
        <v>0</v>
      </c>
      <c r="C158" s="3">
        <f t="shared" si="16"/>
        <v>0</v>
      </c>
      <c r="D158" s="3">
        <f t="shared" si="17"/>
        <v>0</v>
      </c>
      <c r="E158" s="3">
        <f t="shared" si="18"/>
        <v>0</v>
      </c>
      <c r="G158" s="3">
        <f t="shared" si="14"/>
        <v>0</v>
      </c>
      <c r="H158" s="3">
        <f t="shared" si="19"/>
        <v>0</v>
      </c>
      <c r="I158" s="3">
        <f t="shared" si="20"/>
        <v>0</v>
      </c>
      <c r="J158" s="3"/>
    </row>
    <row r="159" spans="1:10" x14ac:dyDescent="0.25">
      <c r="A159" s="2">
        <v>140</v>
      </c>
      <c r="B159" s="3">
        <f t="shared" si="15"/>
        <v>0</v>
      </c>
      <c r="C159" s="3">
        <f t="shared" si="16"/>
        <v>0</v>
      </c>
      <c r="D159" s="3">
        <f t="shared" si="17"/>
        <v>0</v>
      </c>
      <c r="E159" s="3">
        <f t="shared" si="18"/>
        <v>0</v>
      </c>
      <c r="G159" s="3">
        <f t="shared" si="14"/>
        <v>0</v>
      </c>
      <c r="H159" s="3">
        <f t="shared" si="19"/>
        <v>0</v>
      </c>
      <c r="I159" s="3">
        <f t="shared" si="20"/>
        <v>0</v>
      </c>
      <c r="J159" s="3"/>
    </row>
    <row r="160" spans="1:10" x14ac:dyDescent="0.25">
      <c r="A160" s="2">
        <v>141</v>
      </c>
      <c r="B160" s="3">
        <f t="shared" si="15"/>
        <v>0</v>
      </c>
      <c r="C160" s="3">
        <f t="shared" si="16"/>
        <v>0</v>
      </c>
      <c r="D160" s="3">
        <f t="shared" si="17"/>
        <v>0</v>
      </c>
      <c r="E160" s="3">
        <f t="shared" si="18"/>
        <v>0</v>
      </c>
      <c r="G160" s="3">
        <f t="shared" si="14"/>
        <v>0</v>
      </c>
      <c r="H160" s="3">
        <f t="shared" si="19"/>
        <v>0</v>
      </c>
      <c r="I160" s="3">
        <f t="shared" si="20"/>
        <v>0</v>
      </c>
      <c r="J160" s="3"/>
    </row>
    <row r="161" spans="1:10" x14ac:dyDescent="0.25">
      <c r="A161" s="2">
        <v>142</v>
      </c>
      <c r="B161" s="3">
        <f t="shared" si="15"/>
        <v>0</v>
      </c>
      <c r="C161" s="3">
        <f t="shared" si="16"/>
        <v>0</v>
      </c>
      <c r="D161" s="3">
        <f t="shared" si="17"/>
        <v>0</v>
      </c>
      <c r="E161" s="3">
        <f t="shared" si="18"/>
        <v>0</v>
      </c>
      <c r="G161" s="3">
        <f t="shared" si="14"/>
        <v>0</v>
      </c>
      <c r="H161" s="3">
        <f t="shared" si="19"/>
        <v>0</v>
      </c>
      <c r="I161" s="3">
        <f t="shared" si="20"/>
        <v>0</v>
      </c>
      <c r="J161" s="3"/>
    </row>
    <row r="162" spans="1:10" x14ac:dyDescent="0.25">
      <c r="A162" s="2">
        <v>143</v>
      </c>
      <c r="B162" s="3">
        <f t="shared" si="15"/>
        <v>0</v>
      </c>
      <c r="C162" s="3">
        <f t="shared" si="16"/>
        <v>0</v>
      </c>
      <c r="D162" s="3">
        <f t="shared" si="17"/>
        <v>0</v>
      </c>
      <c r="E162" s="3">
        <f t="shared" si="18"/>
        <v>0</v>
      </c>
      <c r="G162" s="3">
        <f t="shared" si="14"/>
        <v>0</v>
      </c>
      <c r="H162" s="3">
        <f t="shared" si="19"/>
        <v>0</v>
      </c>
      <c r="I162" s="3">
        <f t="shared" si="20"/>
        <v>0</v>
      </c>
      <c r="J162" s="3"/>
    </row>
    <row r="163" spans="1:10" x14ac:dyDescent="0.25">
      <c r="A163" s="2">
        <v>144</v>
      </c>
      <c r="B163" s="3">
        <f t="shared" si="15"/>
        <v>0</v>
      </c>
      <c r="C163" s="3">
        <f t="shared" si="16"/>
        <v>0</v>
      </c>
      <c r="D163" s="3">
        <f t="shared" si="17"/>
        <v>0</v>
      </c>
      <c r="E163" s="3">
        <f t="shared" si="18"/>
        <v>0</v>
      </c>
      <c r="G163" s="3">
        <f t="shared" si="14"/>
        <v>0</v>
      </c>
      <c r="H163" s="3">
        <f t="shared" si="19"/>
        <v>0</v>
      </c>
      <c r="I163" s="3">
        <f t="shared" si="20"/>
        <v>0</v>
      </c>
      <c r="J163" s="3"/>
    </row>
    <row r="164" spans="1:10" x14ac:dyDescent="0.25">
      <c r="A164" s="2">
        <v>145</v>
      </c>
      <c r="B164" s="3">
        <f t="shared" si="15"/>
        <v>0</v>
      </c>
      <c r="C164" s="3">
        <f t="shared" si="16"/>
        <v>0</v>
      </c>
      <c r="D164" s="3">
        <f t="shared" si="17"/>
        <v>0</v>
      </c>
      <c r="E164" s="3">
        <f t="shared" si="18"/>
        <v>0</v>
      </c>
      <c r="F164" s="3">
        <f>E163*$B$15</f>
        <v>0</v>
      </c>
      <c r="G164" s="3">
        <f t="shared" si="14"/>
        <v>0</v>
      </c>
      <c r="H164" s="3">
        <f t="shared" si="19"/>
        <v>0</v>
      </c>
      <c r="I164" s="3">
        <f t="shared" si="20"/>
        <v>0</v>
      </c>
      <c r="J164" s="3"/>
    </row>
    <row r="165" spans="1:10" x14ac:dyDescent="0.25">
      <c r="A165" s="2">
        <v>146</v>
      </c>
      <c r="B165" s="3">
        <f t="shared" si="15"/>
        <v>0</v>
      </c>
      <c r="C165" s="3">
        <f t="shared" si="16"/>
        <v>0</v>
      </c>
      <c r="D165" s="3">
        <f t="shared" si="17"/>
        <v>0</v>
      </c>
      <c r="E165" s="3">
        <f t="shared" si="18"/>
        <v>0</v>
      </c>
      <c r="G165" s="3">
        <f t="shared" si="14"/>
        <v>0</v>
      </c>
      <c r="H165" s="3">
        <f t="shared" si="19"/>
        <v>0</v>
      </c>
      <c r="I165" s="3">
        <f t="shared" si="20"/>
        <v>0</v>
      </c>
      <c r="J165" s="3"/>
    </row>
    <row r="166" spans="1:10" x14ac:dyDescent="0.25">
      <c r="A166" s="2">
        <v>147</v>
      </c>
      <c r="B166" s="3">
        <f t="shared" si="15"/>
        <v>0</v>
      </c>
      <c r="C166" s="3">
        <f t="shared" si="16"/>
        <v>0</v>
      </c>
      <c r="D166" s="3">
        <f t="shared" si="17"/>
        <v>0</v>
      </c>
      <c r="E166" s="3">
        <f t="shared" si="18"/>
        <v>0</v>
      </c>
      <c r="G166" s="3">
        <f t="shared" si="14"/>
        <v>0</v>
      </c>
      <c r="H166" s="3">
        <f t="shared" si="19"/>
        <v>0</v>
      </c>
      <c r="I166" s="3">
        <f t="shared" si="20"/>
        <v>0</v>
      </c>
      <c r="J166" s="3"/>
    </row>
    <row r="167" spans="1:10" x14ac:dyDescent="0.25">
      <c r="A167" s="2">
        <v>148</v>
      </c>
      <c r="B167" s="3">
        <f t="shared" si="15"/>
        <v>0</v>
      </c>
      <c r="C167" s="3">
        <f t="shared" si="16"/>
        <v>0</v>
      </c>
      <c r="D167" s="3">
        <f t="shared" si="17"/>
        <v>0</v>
      </c>
      <c r="E167" s="3">
        <f t="shared" si="18"/>
        <v>0</v>
      </c>
      <c r="G167" s="3">
        <f t="shared" si="14"/>
        <v>0</v>
      </c>
      <c r="H167" s="3">
        <f t="shared" si="19"/>
        <v>0</v>
      </c>
      <c r="I167" s="3">
        <f t="shared" si="20"/>
        <v>0</v>
      </c>
      <c r="J167" s="3"/>
    </row>
    <row r="168" spans="1:10" x14ac:dyDescent="0.25">
      <c r="A168" s="2">
        <v>149</v>
      </c>
      <c r="B168" s="3">
        <f t="shared" si="15"/>
        <v>0</v>
      </c>
      <c r="C168" s="3">
        <f t="shared" si="16"/>
        <v>0</v>
      </c>
      <c r="D168" s="3">
        <f t="shared" si="17"/>
        <v>0</v>
      </c>
      <c r="E168" s="3">
        <f t="shared" si="18"/>
        <v>0</v>
      </c>
      <c r="G168" s="3">
        <f t="shared" si="14"/>
        <v>0</v>
      </c>
      <c r="H168" s="3">
        <f t="shared" si="19"/>
        <v>0</v>
      </c>
      <c r="I168" s="3">
        <f t="shared" si="20"/>
        <v>0</v>
      </c>
      <c r="J168" s="3"/>
    </row>
    <row r="169" spans="1:10" x14ac:dyDescent="0.25">
      <c r="A169" s="2">
        <v>150</v>
      </c>
      <c r="B169" s="3">
        <f t="shared" si="15"/>
        <v>0</v>
      </c>
      <c r="C169" s="3">
        <f t="shared" si="16"/>
        <v>0</v>
      </c>
      <c r="D169" s="3">
        <f t="shared" si="17"/>
        <v>0</v>
      </c>
      <c r="E169" s="3">
        <f t="shared" si="18"/>
        <v>0</v>
      </c>
      <c r="G169" s="3">
        <f t="shared" si="14"/>
        <v>0</v>
      </c>
      <c r="H169" s="3">
        <f t="shared" si="19"/>
        <v>0</v>
      </c>
      <c r="I169" s="3">
        <f t="shared" si="20"/>
        <v>0</v>
      </c>
      <c r="J169" s="3"/>
    </row>
    <row r="170" spans="1:10" x14ac:dyDescent="0.25">
      <c r="A170" s="2">
        <v>151</v>
      </c>
      <c r="B170" s="3">
        <f t="shared" si="15"/>
        <v>0</v>
      </c>
      <c r="C170" s="3">
        <f t="shared" si="16"/>
        <v>0</v>
      </c>
      <c r="D170" s="3">
        <f t="shared" si="17"/>
        <v>0</v>
      </c>
      <c r="E170" s="3">
        <f t="shared" si="18"/>
        <v>0</v>
      </c>
      <c r="G170" s="3">
        <f t="shared" si="14"/>
        <v>0</v>
      </c>
      <c r="H170" s="3">
        <f t="shared" si="19"/>
        <v>0</v>
      </c>
      <c r="I170" s="3">
        <f t="shared" si="20"/>
        <v>0</v>
      </c>
      <c r="J170" s="3"/>
    </row>
    <row r="171" spans="1:10" x14ac:dyDescent="0.25">
      <c r="A171" s="2">
        <v>152</v>
      </c>
      <c r="B171" s="3">
        <f t="shared" si="15"/>
        <v>0</v>
      </c>
      <c r="C171" s="3">
        <f t="shared" si="16"/>
        <v>0</v>
      </c>
      <c r="D171" s="3">
        <f t="shared" si="17"/>
        <v>0</v>
      </c>
      <c r="E171" s="3">
        <f t="shared" si="18"/>
        <v>0</v>
      </c>
      <c r="G171" s="3">
        <f t="shared" si="14"/>
        <v>0</v>
      </c>
      <c r="H171" s="3">
        <f t="shared" si="19"/>
        <v>0</v>
      </c>
      <c r="I171" s="3">
        <f t="shared" si="20"/>
        <v>0</v>
      </c>
      <c r="J171" s="3"/>
    </row>
    <row r="172" spans="1:10" x14ac:dyDescent="0.25">
      <c r="A172" s="2">
        <v>153</v>
      </c>
      <c r="B172" s="3">
        <f t="shared" si="15"/>
        <v>0</v>
      </c>
      <c r="C172" s="3">
        <f t="shared" si="16"/>
        <v>0</v>
      </c>
      <c r="D172" s="3">
        <f t="shared" si="17"/>
        <v>0</v>
      </c>
      <c r="E172" s="3">
        <f t="shared" si="18"/>
        <v>0</v>
      </c>
      <c r="G172" s="3">
        <f t="shared" si="14"/>
        <v>0</v>
      </c>
      <c r="H172" s="3">
        <f t="shared" si="19"/>
        <v>0</v>
      </c>
      <c r="I172" s="3">
        <f t="shared" si="20"/>
        <v>0</v>
      </c>
      <c r="J172" s="3"/>
    </row>
    <row r="173" spans="1:10" x14ac:dyDescent="0.25">
      <c r="A173" s="2">
        <v>154</v>
      </c>
      <c r="B173" s="3">
        <f t="shared" si="15"/>
        <v>0</v>
      </c>
      <c r="C173" s="3">
        <f t="shared" si="16"/>
        <v>0</v>
      </c>
      <c r="D173" s="3">
        <f t="shared" si="17"/>
        <v>0</v>
      </c>
      <c r="E173" s="3">
        <f t="shared" si="18"/>
        <v>0</v>
      </c>
      <c r="G173" s="3">
        <f t="shared" si="14"/>
        <v>0</v>
      </c>
      <c r="H173" s="3">
        <f t="shared" si="19"/>
        <v>0</v>
      </c>
      <c r="I173" s="3">
        <f t="shared" si="20"/>
        <v>0</v>
      </c>
      <c r="J173" s="3"/>
    </row>
    <row r="174" spans="1:10" x14ac:dyDescent="0.25">
      <c r="A174" s="2">
        <v>155</v>
      </c>
      <c r="B174" s="3">
        <f t="shared" si="15"/>
        <v>0</v>
      </c>
      <c r="C174" s="3">
        <f t="shared" si="16"/>
        <v>0</v>
      </c>
      <c r="D174" s="3">
        <f t="shared" si="17"/>
        <v>0</v>
      </c>
      <c r="E174" s="3">
        <f t="shared" si="18"/>
        <v>0</v>
      </c>
      <c r="G174" s="3">
        <f t="shared" si="14"/>
        <v>0</v>
      </c>
      <c r="H174" s="3">
        <f t="shared" si="19"/>
        <v>0</v>
      </c>
      <c r="I174" s="3">
        <f t="shared" si="20"/>
        <v>0</v>
      </c>
      <c r="J174" s="3"/>
    </row>
    <row r="175" spans="1:10" x14ac:dyDescent="0.25">
      <c r="A175" s="2">
        <v>156</v>
      </c>
      <c r="B175" s="3">
        <f t="shared" si="15"/>
        <v>0</v>
      </c>
      <c r="C175" s="3">
        <f t="shared" si="16"/>
        <v>0</v>
      </c>
      <c r="D175" s="3">
        <f t="shared" si="17"/>
        <v>0</v>
      </c>
      <c r="E175" s="3">
        <f t="shared" si="18"/>
        <v>0</v>
      </c>
      <c r="G175" s="3">
        <f t="shared" si="14"/>
        <v>0</v>
      </c>
      <c r="H175" s="3">
        <f t="shared" si="19"/>
        <v>0</v>
      </c>
      <c r="I175" s="3">
        <f t="shared" si="20"/>
        <v>0</v>
      </c>
      <c r="J175" s="3"/>
    </row>
    <row r="176" spans="1:10" x14ac:dyDescent="0.25">
      <c r="A176" s="2">
        <v>157</v>
      </c>
      <c r="B176" s="3">
        <f t="shared" si="15"/>
        <v>0</v>
      </c>
      <c r="C176" s="3">
        <f t="shared" si="16"/>
        <v>0</v>
      </c>
      <c r="D176" s="3">
        <f t="shared" si="17"/>
        <v>0</v>
      </c>
      <c r="E176" s="3">
        <f t="shared" si="18"/>
        <v>0</v>
      </c>
      <c r="F176" s="3">
        <f>E175*$B$15</f>
        <v>0</v>
      </c>
      <c r="G176" s="3">
        <f t="shared" si="14"/>
        <v>0</v>
      </c>
      <c r="H176" s="3">
        <f t="shared" si="19"/>
        <v>0</v>
      </c>
      <c r="I176" s="3">
        <f t="shared" si="20"/>
        <v>0</v>
      </c>
      <c r="J176" s="3"/>
    </row>
    <row r="177" spans="1:10" x14ac:dyDescent="0.25">
      <c r="A177" s="2">
        <v>158</v>
      </c>
      <c r="B177" s="3">
        <f t="shared" si="15"/>
        <v>0</v>
      </c>
      <c r="C177" s="3">
        <f t="shared" si="16"/>
        <v>0</v>
      </c>
      <c r="D177" s="3">
        <f t="shared" si="17"/>
        <v>0</v>
      </c>
      <c r="E177" s="3">
        <f t="shared" si="18"/>
        <v>0</v>
      </c>
      <c r="G177" s="3">
        <f t="shared" si="14"/>
        <v>0</v>
      </c>
      <c r="H177" s="3">
        <f t="shared" si="19"/>
        <v>0</v>
      </c>
      <c r="I177" s="3">
        <f t="shared" si="20"/>
        <v>0</v>
      </c>
      <c r="J177" s="3"/>
    </row>
    <row r="178" spans="1:10" x14ac:dyDescent="0.25">
      <c r="A178" s="2">
        <v>159</v>
      </c>
      <c r="B178" s="3">
        <f t="shared" si="15"/>
        <v>0</v>
      </c>
      <c r="C178" s="3">
        <f t="shared" si="16"/>
        <v>0</v>
      </c>
      <c r="D178" s="3">
        <f t="shared" si="17"/>
        <v>0</v>
      </c>
      <c r="E178" s="3">
        <f t="shared" si="18"/>
        <v>0</v>
      </c>
      <c r="G178" s="3">
        <f t="shared" si="14"/>
        <v>0</v>
      </c>
      <c r="H178" s="3">
        <f t="shared" si="19"/>
        <v>0</v>
      </c>
      <c r="I178" s="3">
        <f t="shared" si="20"/>
        <v>0</v>
      </c>
      <c r="J178" s="3"/>
    </row>
    <row r="179" spans="1:10" x14ac:dyDescent="0.25">
      <c r="A179" s="2">
        <v>160</v>
      </c>
      <c r="B179" s="3">
        <f t="shared" si="15"/>
        <v>0</v>
      </c>
      <c r="C179" s="3">
        <f t="shared" si="16"/>
        <v>0</v>
      </c>
      <c r="D179" s="3">
        <f t="shared" si="17"/>
        <v>0</v>
      </c>
      <c r="E179" s="3">
        <f t="shared" si="18"/>
        <v>0</v>
      </c>
      <c r="G179" s="3">
        <f t="shared" si="14"/>
        <v>0</v>
      </c>
      <c r="H179" s="3">
        <f t="shared" si="19"/>
        <v>0</v>
      </c>
      <c r="I179" s="3">
        <f t="shared" si="20"/>
        <v>0</v>
      </c>
      <c r="J179" s="3"/>
    </row>
    <row r="180" spans="1:10" x14ac:dyDescent="0.25">
      <c r="A180" s="2">
        <v>161</v>
      </c>
      <c r="B180" s="3">
        <f t="shared" si="15"/>
        <v>0</v>
      </c>
      <c r="C180" s="3">
        <f t="shared" si="16"/>
        <v>0</v>
      </c>
      <c r="D180" s="3">
        <f t="shared" si="17"/>
        <v>0</v>
      </c>
      <c r="E180" s="3">
        <f t="shared" si="18"/>
        <v>0</v>
      </c>
      <c r="G180" s="3">
        <f t="shared" si="14"/>
        <v>0</v>
      </c>
      <c r="H180" s="3">
        <f t="shared" si="19"/>
        <v>0</v>
      </c>
      <c r="I180" s="3">
        <f t="shared" si="20"/>
        <v>0</v>
      </c>
      <c r="J180" s="3"/>
    </row>
    <row r="181" spans="1:10" x14ac:dyDescent="0.25">
      <c r="A181" s="2">
        <v>162</v>
      </c>
      <c r="B181" s="3">
        <f t="shared" si="15"/>
        <v>0</v>
      </c>
      <c r="C181" s="3">
        <f t="shared" si="16"/>
        <v>0</v>
      </c>
      <c r="D181" s="3">
        <f t="shared" si="17"/>
        <v>0</v>
      </c>
      <c r="E181" s="3">
        <f t="shared" si="18"/>
        <v>0</v>
      </c>
      <c r="G181" s="3">
        <f t="shared" si="14"/>
        <v>0</v>
      </c>
      <c r="H181" s="3">
        <f t="shared" si="19"/>
        <v>0</v>
      </c>
      <c r="I181" s="3">
        <f t="shared" si="20"/>
        <v>0</v>
      </c>
      <c r="J181" s="3"/>
    </row>
    <row r="182" spans="1:10" x14ac:dyDescent="0.25">
      <c r="A182" s="2">
        <v>163</v>
      </c>
      <c r="B182" s="3">
        <f t="shared" si="15"/>
        <v>0</v>
      </c>
      <c r="C182" s="3">
        <f t="shared" si="16"/>
        <v>0</v>
      </c>
      <c r="D182" s="3">
        <f t="shared" si="17"/>
        <v>0</v>
      </c>
      <c r="E182" s="3">
        <f t="shared" si="18"/>
        <v>0</v>
      </c>
      <c r="G182" s="3">
        <f t="shared" si="14"/>
        <v>0</v>
      </c>
      <c r="H182" s="3">
        <f t="shared" si="19"/>
        <v>0</v>
      </c>
      <c r="I182" s="3">
        <f t="shared" si="20"/>
        <v>0</v>
      </c>
      <c r="J182" s="3"/>
    </row>
    <row r="183" spans="1:10" x14ac:dyDescent="0.25">
      <c r="A183" s="2">
        <v>164</v>
      </c>
      <c r="B183" s="3">
        <f t="shared" si="15"/>
        <v>0</v>
      </c>
      <c r="C183" s="3">
        <f t="shared" si="16"/>
        <v>0</v>
      </c>
      <c r="D183" s="3">
        <f t="shared" si="17"/>
        <v>0</v>
      </c>
      <c r="E183" s="3">
        <f t="shared" si="18"/>
        <v>0</v>
      </c>
      <c r="G183" s="3">
        <f t="shared" si="14"/>
        <v>0</v>
      </c>
      <c r="H183" s="3">
        <f t="shared" si="19"/>
        <v>0</v>
      </c>
      <c r="I183" s="3">
        <f t="shared" si="20"/>
        <v>0</v>
      </c>
      <c r="J183" s="3"/>
    </row>
    <row r="184" spans="1:10" x14ac:dyDescent="0.25">
      <c r="A184" s="2">
        <v>165</v>
      </c>
      <c r="B184" s="3">
        <f t="shared" si="15"/>
        <v>0</v>
      </c>
      <c r="C184" s="3">
        <f t="shared" si="16"/>
        <v>0</v>
      </c>
      <c r="D184" s="3">
        <f t="shared" si="17"/>
        <v>0</v>
      </c>
      <c r="E184" s="3">
        <f t="shared" si="18"/>
        <v>0</v>
      </c>
      <c r="G184" s="3">
        <f t="shared" si="14"/>
        <v>0</v>
      </c>
      <c r="H184" s="3">
        <f t="shared" si="19"/>
        <v>0</v>
      </c>
      <c r="I184" s="3">
        <f t="shared" si="20"/>
        <v>0</v>
      </c>
      <c r="J184" s="3"/>
    </row>
    <row r="185" spans="1:10" x14ac:dyDescent="0.25">
      <c r="A185" s="2">
        <v>166</v>
      </c>
      <c r="B185" s="3">
        <f t="shared" si="15"/>
        <v>0</v>
      </c>
      <c r="C185" s="3">
        <f t="shared" si="16"/>
        <v>0</v>
      </c>
      <c r="D185" s="3">
        <f t="shared" si="17"/>
        <v>0</v>
      </c>
      <c r="E185" s="3">
        <f t="shared" si="18"/>
        <v>0</v>
      </c>
      <c r="G185" s="3">
        <f t="shared" si="14"/>
        <v>0</v>
      </c>
      <c r="H185" s="3">
        <f t="shared" si="19"/>
        <v>0</v>
      </c>
      <c r="I185" s="3">
        <f t="shared" si="20"/>
        <v>0</v>
      </c>
      <c r="J185" s="3"/>
    </row>
    <row r="186" spans="1:10" x14ac:dyDescent="0.25">
      <c r="A186" s="2">
        <v>167</v>
      </c>
      <c r="B186" s="3">
        <f t="shared" si="15"/>
        <v>0</v>
      </c>
      <c r="C186" s="3">
        <f t="shared" si="16"/>
        <v>0</v>
      </c>
      <c r="D186" s="3">
        <f t="shared" si="17"/>
        <v>0</v>
      </c>
      <c r="E186" s="3">
        <f t="shared" si="18"/>
        <v>0</v>
      </c>
      <c r="G186" s="3">
        <f t="shared" si="14"/>
        <v>0</v>
      </c>
      <c r="H186" s="3">
        <f t="shared" si="19"/>
        <v>0</v>
      </c>
      <c r="I186" s="3">
        <f t="shared" si="20"/>
        <v>0</v>
      </c>
      <c r="J186" s="3"/>
    </row>
    <row r="187" spans="1:10" x14ac:dyDescent="0.25">
      <c r="A187" s="2">
        <v>168</v>
      </c>
      <c r="B187" s="3">
        <f t="shared" si="15"/>
        <v>0</v>
      </c>
      <c r="C187" s="3">
        <f t="shared" si="16"/>
        <v>0</v>
      </c>
      <c r="D187" s="3">
        <f t="shared" si="17"/>
        <v>0</v>
      </c>
      <c r="E187" s="3">
        <f t="shared" si="18"/>
        <v>0</v>
      </c>
      <c r="G187" s="3">
        <f t="shared" si="14"/>
        <v>0</v>
      </c>
      <c r="H187" s="3">
        <f t="shared" si="19"/>
        <v>0</v>
      </c>
      <c r="I187" s="3">
        <f t="shared" si="20"/>
        <v>0</v>
      </c>
      <c r="J187" s="3"/>
    </row>
    <row r="188" spans="1:10" x14ac:dyDescent="0.25">
      <c r="A188" s="2">
        <v>169</v>
      </c>
      <c r="B188" s="3">
        <f t="shared" si="15"/>
        <v>0</v>
      </c>
      <c r="C188" s="3">
        <f t="shared" si="16"/>
        <v>0</v>
      </c>
      <c r="D188" s="3">
        <f t="shared" si="17"/>
        <v>0</v>
      </c>
      <c r="E188" s="3">
        <f t="shared" si="18"/>
        <v>0</v>
      </c>
      <c r="F188" s="3">
        <f>E187*$B$15</f>
        <v>0</v>
      </c>
      <c r="G188" s="3">
        <f t="shared" si="14"/>
        <v>0</v>
      </c>
      <c r="H188" s="3">
        <f t="shared" si="19"/>
        <v>0</v>
      </c>
      <c r="I188" s="3">
        <f t="shared" si="20"/>
        <v>0</v>
      </c>
      <c r="J188" s="3"/>
    </row>
    <row r="189" spans="1:10" x14ac:dyDescent="0.25">
      <c r="A189" s="2">
        <v>170</v>
      </c>
      <c r="B189" s="3">
        <f t="shared" si="15"/>
        <v>0</v>
      </c>
      <c r="C189" s="3">
        <f t="shared" si="16"/>
        <v>0</v>
      </c>
      <c r="D189" s="3">
        <f t="shared" si="17"/>
        <v>0</v>
      </c>
      <c r="E189" s="3">
        <f t="shared" si="18"/>
        <v>0</v>
      </c>
      <c r="G189" s="3">
        <f t="shared" si="14"/>
        <v>0</v>
      </c>
      <c r="H189" s="3">
        <f t="shared" si="19"/>
        <v>0</v>
      </c>
      <c r="I189" s="3">
        <f t="shared" si="20"/>
        <v>0</v>
      </c>
      <c r="J189" s="3"/>
    </row>
    <row r="190" spans="1:10" x14ac:dyDescent="0.25">
      <c r="A190" s="2">
        <v>171</v>
      </c>
      <c r="B190" s="3">
        <f t="shared" si="15"/>
        <v>0</v>
      </c>
      <c r="C190" s="3">
        <f t="shared" si="16"/>
        <v>0</v>
      </c>
      <c r="D190" s="3">
        <f t="shared" si="17"/>
        <v>0</v>
      </c>
      <c r="E190" s="3">
        <f t="shared" si="18"/>
        <v>0</v>
      </c>
      <c r="G190" s="3">
        <f t="shared" si="14"/>
        <v>0</v>
      </c>
      <c r="H190" s="3">
        <f t="shared" si="19"/>
        <v>0</v>
      </c>
      <c r="I190" s="3">
        <f t="shared" si="20"/>
        <v>0</v>
      </c>
      <c r="J190" s="3"/>
    </row>
    <row r="191" spans="1:10" x14ac:dyDescent="0.25">
      <c r="A191" s="2">
        <v>172</v>
      </c>
      <c r="B191" s="3">
        <f t="shared" si="15"/>
        <v>0</v>
      </c>
      <c r="C191" s="3">
        <f t="shared" si="16"/>
        <v>0</v>
      </c>
      <c r="D191" s="3">
        <f t="shared" si="17"/>
        <v>0</v>
      </c>
      <c r="E191" s="3">
        <f t="shared" si="18"/>
        <v>0</v>
      </c>
      <c r="G191" s="3">
        <f t="shared" si="14"/>
        <v>0</v>
      </c>
      <c r="H191" s="3">
        <f t="shared" si="19"/>
        <v>0</v>
      </c>
      <c r="I191" s="3">
        <f t="shared" si="20"/>
        <v>0</v>
      </c>
      <c r="J191" s="3"/>
    </row>
    <row r="192" spans="1:10" x14ac:dyDescent="0.25">
      <c r="A192" s="2">
        <v>173</v>
      </c>
      <c r="B192" s="3">
        <f t="shared" si="15"/>
        <v>0</v>
      </c>
      <c r="C192" s="3">
        <f t="shared" si="16"/>
        <v>0</v>
      </c>
      <c r="D192" s="3">
        <f t="shared" si="17"/>
        <v>0</v>
      </c>
      <c r="E192" s="3">
        <f t="shared" si="18"/>
        <v>0</v>
      </c>
      <c r="G192" s="3">
        <f t="shared" si="14"/>
        <v>0</v>
      </c>
      <c r="H192" s="3">
        <f t="shared" si="19"/>
        <v>0</v>
      </c>
      <c r="I192" s="3">
        <f t="shared" si="20"/>
        <v>0</v>
      </c>
      <c r="J192" s="3"/>
    </row>
    <row r="193" spans="1:10" x14ac:dyDescent="0.25">
      <c r="A193" s="2">
        <v>174</v>
      </c>
      <c r="B193" s="3">
        <f t="shared" si="15"/>
        <v>0</v>
      </c>
      <c r="C193" s="3">
        <f t="shared" si="16"/>
        <v>0</v>
      </c>
      <c r="D193" s="3">
        <f t="shared" si="17"/>
        <v>0</v>
      </c>
      <c r="E193" s="3">
        <f t="shared" si="18"/>
        <v>0</v>
      </c>
      <c r="G193" s="3">
        <f t="shared" si="14"/>
        <v>0</v>
      </c>
      <c r="H193" s="3">
        <f t="shared" si="19"/>
        <v>0</v>
      </c>
      <c r="I193" s="3">
        <f t="shared" si="20"/>
        <v>0</v>
      </c>
      <c r="J193" s="3"/>
    </row>
    <row r="194" spans="1:10" x14ac:dyDescent="0.25">
      <c r="A194" s="2">
        <v>175</v>
      </c>
      <c r="B194" s="3">
        <f t="shared" si="15"/>
        <v>0</v>
      </c>
      <c r="C194" s="3">
        <f t="shared" si="16"/>
        <v>0</v>
      </c>
      <c r="D194" s="3">
        <f t="shared" si="17"/>
        <v>0</v>
      </c>
      <c r="E194" s="3">
        <f t="shared" si="18"/>
        <v>0</v>
      </c>
      <c r="G194" s="3">
        <f t="shared" si="14"/>
        <v>0</v>
      </c>
      <c r="H194" s="3">
        <f t="shared" si="19"/>
        <v>0</v>
      </c>
      <c r="I194" s="3">
        <f t="shared" si="20"/>
        <v>0</v>
      </c>
      <c r="J194" s="3"/>
    </row>
    <row r="195" spans="1:10" x14ac:dyDescent="0.25">
      <c r="A195" s="2">
        <v>176</v>
      </c>
      <c r="B195" s="3">
        <f t="shared" si="15"/>
        <v>0</v>
      </c>
      <c r="C195" s="3">
        <f t="shared" si="16"/>
        <v>0</v>
      </c>
      <c r="D195" s="3">
        <f t="shared" si="17"/>
        <v>0</v>
      </c>
      <c r="E195" s="3">
        <f t="shared" si="18"/>
        <v>0</v>
      </c>
      <c r="G195" s="3">
        <f t="shared" si="14"/>
        <v>0</v>
      </c>
      <c r="H195" s="3">
        <f t="shared" si="19"/>
        <v>0</v>
      </c>
      <c r="I195" s="3">
        <f t="shared" si="20"/>
        <v>0</v>
      </c>
      <c r="J195" s="3"/>
    </row>
    <row r="196" spans="1:10" x14ac:dyDescent="0.25">
      <c r="A196" s="2">
        <v>177</v>
      </c>
      <c r="B196" s="3">
        <f t="shared" si="15"/>
        <v>0</v>
      </c>
      <c r="C196" s="3">
        <f t="shared" si="16"/>
        <v>0</v>
      </c>
      <c r="D196" s="3">
        <f t="shared" si="17"/>
        <v>0</v>
      </c>
      <c r="E196" s="3">
        <f t="shared" si="18"/>
        <v>0</v>
      </c>
      <c r="G196" s="3">
        <f t="shared" si="14"/>
        <v>0</v>
      </c>
      <c r="H196" s="3">
        <f t="shared" si="19"/>
        <v>0</v>
      </c>
      <c r="I196" s="3">
        <f t="shared" si="20"/>
        <v>0</v>
      </c>
      <c r="J196" s="3"/>
    </row>
    <row r="197" spans="1:10" x14ac:dyDescent="0.25">
      <c r="A197" s="2">
        <v>178</v>
      </c>
      <c r="B197" s="3">
        <f t="shared" si="15"/>
        <v>0</v>
      </c>
      <c r="C197" s="3">
        <f t="shared" si="16"/>
        <v>0</v>
      </c>
      <c r="D197" s="3">
        <f t="shared" si="17"/>
        <v>0</v>
      </c>
      <c r="E197" s="3">
        <f t="shared" si="18"/>
        <v>0</v>
      </c>
      <c r="G197" s="3">
        <f t="shared" si="14"/>
        <v>0</v>
      </c>
      <c r="H197" s="3">
        <f t="shared" si="19"/>
        <v>0</v>
      </c>
      <c r="I197" s="3">
        <f t="shared" si="20"/>
        <v>0</v>
      </c>
      <c r="J197" s="3"/>
    </row>
    <row r="198" spans="1:10" x14ac:dyDescent="0.25">
      <c r="A198" s="2">
        <v>179</v>
      </c>
      <c r="B198" s="3">
        <f t="shared" si="15"/>
        <v>0</v>
      </c>
      <c r="C198" s="3">
        <f t="shared" si="16"/>
        <v>0</v>
      </c>
      <c r="D198" s="3">
        <f t="shared" si="17"/>
        <v>0</v>
      </c>
      <c r="E198" s="3">
        <f t="shared" si="18"/>
        <v>0</v>
      </c>
      <c r="G198" s="3">
        <f t="shared" si="14"/>
        <v>0</v>
      </c>
      <c r="H198" s="3">
        <f t="shared" si="19"/>
        <v>0</v>
      </c>
      <c r="I198" s="3">
        <f t="shared" si="20"/>
        <v>0</v>
      </c>
      <c r="J198" s="3"/>
    </row>
    <row r="199" spans="1:10" x14ac:dyDescent="0.25">
      <c r="A199" s="2">
        <v>180</v>
      </c>
      <c r="B199" s="3">
        <f t="shared" si="15"/>
        <v>0</v>
      </c>
      <c r="C199" s="3">
        <f t="shared" si="16"/>
        <v>0</v>
      </c>
      <c r="D199" s="3">
        <f t="shared" si="17"/>
        <v>0</v>
      </c>
      <c r="E199" s="3">
        <f t="shared" si="18"/>
        <v>0</v>
      </c>
      <c r="G199" s="3">
        <f t="shared" si="14"/>
        <v>0</v>
      </c>
      <c r="H199" s="3">
        <f t="shared" si="19"/>
        <v>0</v>
      </c>
      <c r="I199" s="3">
        <f t="shared" si="20"/>
        <v>0</v>
      </c>
      <c r="J199" s="3"/>
    </row>
    <row r="201" spans="1:10" x14ac:dyDescent="0.25">
      <c r="B201" s="3">
        <f>SUM(B20:B199)</f>
        <v>307.49816072603284</v>
      </c>
      <c r="C201" s="3"/>
      <c r="D201" s="3">
        <f>SUM(D20:D199)</f>
        <v>12307.498160726032</v>
      </c>
      <c r="E201" s="3"/>
      <c r="F201" s="3">
        <f t="shared" ref="F201" si="21">SUM(F20:F199)</f>
        <v>723.59834503690365</v>
      </c>
      <c r="G201" s="3"/>
      <c r="H201" s="3">
        <f>SUM(H20:H199)</f>
        <v>1537.4908036301633</v>
      </c>
      <c r="I201" s="3">
        <f>SUM(I20:I199)</f>
        <v>1229.9926429041313</v>
      </c>
      <c r="J201" s="3"/>
    </row>
  </sheetData>
  <sheetProtection algorithmName="SHA-512" hashValue="Hv6osegt6BGRGsYXw4ms4g5x5MJwBnELxMcm9ahC48yryVDy0YWekj6ktDqbynorEgW5grAyXILuteo7fXHu0A==" saltValue="vTooZ9jaj1XmafQwCrMwcQ==" spinCount="100000" sheet="1" objects="1" scenarios="1" formatCells="0" formatColumns="0" formatRows="0" pivotTables="0"/>
  <mergeCells count="1">
    <mergeCell ref="A1:H1"/>
  </mergeCells>
  <dataValidations count="6">
    <dataValidation type="decimal" allowBlank="1" showInputMessage="1" showErrorMessage="1" errorTitle="Błędne dane wejściowe" error="Dopuszczalny zakres danych to &lt;1..15&gt;" sqref="B13">
      <formula1>1</formula1>
      <formula2>15</formula2>
    </dataValidation>
    <dataValidation type="decimal" operator="lessThanOrEqual" allowBlank="1" showInputMessage="1" showErrorMessage="1" errorTitle="Błędne dane wejściowe" error="Maksymalna dotacja wynosi 40%" sqref="B9">
      <formula1>0.4</formula1>
    </dataValidation>
    <dataValidation allowBlank="1" showInputMessage="1" showErrorMessage="1" promptTitle="Pomoc publiczna" prompt="Ta kwota jest potrzebna do liczenia czy pomoc publiczna nie przekroczyła wartości &quot;de minimis&quot;. Obecnie &quot;de minimis&quot; wynosi 200 000 € więc beneficjent będący osobą fizyczną nie musi się tym przejmować :)" sqref="E7"/>
    <dataValidation allowBlank="1" showInputMessage="1" showErrorMessage="1" promptTitle="Wysokość prowizji" prompt="Pierwszy nabór w zależności od długości kredytu:_x000a_do 36 miesięcy 0%_x000a_powyżej 36 miesięcy 1%_x000a__x000a_Drugi nabór 1.5%" sqref="B15"/>
    <dataValidation allowBlank="1" showInputMessage="1" showErrorMessage="1" promptTitle="Wysokość prowizji" prompt="Pierwszy nabór w zależności od długości kredytu_x000a_do 12 miesięcy 1%_x000a_od 13 do 24 miesięcy 2%_x000a_powyżej 24 miesięcy 3%_x000a__x000a_Drugi nabór 3%" sqref="B14"/>
    <dataValidation allowBlank="1" showInputMessage="1" showErrorMessage="1" promptTitle="Wysokość stopy kredytu" prompt="Dokładna wartość jest tajemnicą banku, ale w oparciu o inne programy dostepne na rynku, w których liczy się pomoc publiczną można przyjąć że obecnie wynosi 5% " sqref="B17"/>
  </dataValidation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Prosument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2015-11-02T21:09:35Z</dcterms:created>
  <dcterms:modified xsi:type="dcterms:W3CDTF">2015-11-03T22:44:15Z</dcterms:modified>
</cp:coreProperties>
</file>